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Permbledhese" sheetId="1" r:id="rId1"/>
    <sheet name="Programet" sheetId="2" r:id="rId2"/>
    <sheet name="Investimet." sheetId="3" r:id="rId3"/>
    <sheet name="Sheet1" sheetId="4" r:id="rId4"/>
  </sheets>
  <definedNames>
    <definedName name="_xlnm.Print_Area" localSheetId="0">'Permbledhese'!$A$1:$I$45</definedName>
    <definedName name="_xlnm.Print_Area" localSheetId="1">'Programet'!$A$1:$AB$838</definedName>
  </definedNames>
  <calcPr fullCalcOnLoad="1"/>
</workbook>
</file>

<file path=xl/sharedStrings.xml><?xml version="1.0" encoding="utf-8"?>
<sst xmlns="http://schemas.openxmlformats.org/spreadsheetml/2006/main" count="2408" uniqueCount="243">
  <si>
    <t>ne 000/leke</t>
  </si>
  <si>
    <t>Programet</t>
  </si>
  <si>
    <t>Fakti</t>
  </si>
  <si>
    <t>PBA</t>
  </si>
  <si>
    <t>Buxheti Vjetor</t>
  </si>
  <si>
    <t>Diferenca</t>
  </si>
  <si>
    <t>Titulli</t>
  </si>
  <si>
    <t>Emertimi</t>
  </si>
  <si>
    <t>i</t>
  </si>
  <si>
    <t xml:space="preserve"> Plani i Periudhes/progresiv</t>
  </si>
  <si>
    <t>Periudhes/progresiv</t>
  </si>
  <si>
    <t>Kryetari i Njësisë së Vetëqeverisjes Vendore</t>
  </si>
  <si>
    <t>Emri</t>
  </si>
  <si>
    <t>Firma</t>
  </si>
  <si>
    <t>Bashkia</t>
  </si>
  <si>
    <t>Programi</t>
  </si>
  <si>
    <t>Kodi i Programit</t>
  </si>
  <si>
    <t>Art.</t>
  </si>
  <si>
    <t>i vitit paraardhes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</si>
  <si>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</si>
  <si>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</si>
  <si>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</si>
  <si>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</si>
  <si>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</si>
  <si>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</si>
  <si>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</si>
  <si>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</si>
  <si>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</si>
  <si>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</si>
  <si>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</si>
  <si>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</si>
  <si>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</si>
  <si>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</si>
  <si>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</si>
  <si>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</si>
  <si>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</si>
  <si>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Drejtuesi i Ekipit Menaxhues të Programit</t>
  </si>
  <si>
    <t>Kryetari Njësisë Vetëqeverisjes Vendore</t>
  </si>
  <si>
    <t>Data</t>
  </si>
  <si>
    <t>Komente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</si>
  <si>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</si>
  <si>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</si>
  <si>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</si>
  <si>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</si>
  <si>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</si>
  <si>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</si>
  <si>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</si>
  <si>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</si>
  <si>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</si>
  <si>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</si>
  <si>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</si>
  <si>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</si>
  <si>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</si>
  <si>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</si>
  <si>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</si>
  <si>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</si>
  <si>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</si>
  <si>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ANEKSI nr.1 "Raporti i Shpenzimeve sipas Programeve"</t>
  </si>
  <si>
    <t>(1)</t>
  </si>
  <si>
    <t>(2)</t>
  </si>
  <si>
    <t>(3)</t>
  </si>
  <si>
    <t>(4)</t>
  </si>
  <si>
    <t>(5)</t>
  </si>
  <si>
    <t>(6)</t>
  </si>
  <si>
    <t>i
Periudhes/progresiv</t>
  </si>
  <si>
    <t>Totali i Shpenzimeve të Njësisë</t>
  </si>
  <si>
    <t>Shpenzimet e Njësisë së Vetëqeverisjes Vendore</t>
  </si>
  <si>
    <t>Aneksi 2. Raporti i Shpenzimeve të programeve sipas artikujve</t>
  </si>
  <si>
    <t>Kodi i Grupit / Njësisë Vendore</t>
  </si>
  <si>
    <t>Totali (korrente + kapitale )</t>
  </si>
  <si>
    <t>00</t>
  </si>
  <si>
    <t>01110</t>
  </si>
  <si>
    <t>04240</t>
  </si>
  <si>
    <t>04520</t>
  </si>
  <si>
    <t>04260</t>
  </si>
  <si>
    <t>04530</t>
  </si>
  <si>
    <t>06260</t>
  </si>
  <si>
    <t>06330</t>
  </si>
  <si>
    <t>09120</t>
  </si>
  <si>
    <t>09230</t>
  </si>
  <si>
    <t>11</t>
  </si>
  <si>
    <t>13</t>
  </si>
  <si>
    <t>16</t>
  </si>
  <si>
    <t>10910</t>
  </si>
  <si>
    <t>10430</t>
  </si>
  <si>
    <t>01170</t>
  </si>
  <si>
    <t>KLOS</t>
  </si>
  <si>
    <t>06370</t>
  </si>
  <si>
    <t>08230</t>
  </si>
  <si>
    <t>paga</t>
  </si>
  <si>
    <t>Klos</t>
  </si>
  <si>
    <t>08130</t>
  </si>
  <si>
    <t>Kontr. Rikualifikim urban I Qytetit</t>
  </si>
  <si>
    <t>Kontr. Sistemim asfaltim ne lagjet e qytetit Klos</t>
  </si>
  <si>
    <t>04220</t>
  </si>
  <si>
    <t>03140</t>
  </si>
  <si>
    <t>03280</t>
  </si>
  <si>
    <t>06440</t>
  </si>
  <si>
    <t>06190</t>
  </si>
  <si>
    <t>73</t>
  </si>
  <si>
    <t>01620</t>
  </si>
  <si>
    <t>Ilmi      Hoxha</t>
  </si>
  <si>
    <t>Ilmi   Hoxha</t>
  </si>
  <si>
    <t>10</t>
  </si>
  <si>
    <t>17</t>
  </si>
  <si>
    <t>Kontr. Rikonstruksion zyra e keshillit</t>
  </si>
  <si>
    <t>05200</t>
  </si>
  <si>
    <t>06</t>
  </si>
  <si>
    <t>Banesa Sociale</t>
  </si>
  <si>
    <t>05100</t>
  </si>
  <si>
    <t>Rishik. I planit te pergj. Vendor</t>
  </si>
  <si>
    <t>Hartimi I 2 PDV</t>
  </si>
  <si>
    <t>Ndertim KUZ ne Fshatin Kurdari ( Hurdhe)</t>
  </si>
  <si>
    <t>Blerje mat.per rik.rrugesh+banesa per te varfer</t>
  </si>
  <si>
    <t>Mbikq.Rikonst.shkolla e mesme Klos</t>
  </si>
  <si>
    <t>Kol.rik.rr. Nj.Ad.G.+Hap. rr.Mali Lezit+Nd.ura  Liçi</t>
  </si>
  <si>
    <t>Kol. Hapje rrug. nd. Boksesh ura ne fsh. Bashk. Klos</t>
  </si>
  <si>
    <t>Mbikq.sistem.asfaltim ne lagjet e qytetit</t>
  </si>
  <si>
    <t>Mbikq.rikual.pjesshem urban I qytetit</t>
  </si>
  <si>
    <t>Kolaud.Rikonst.shkolla e mesme Klos</t>
  </si>
  <si>
    <t>Rishikim I projektit te Rik.Urban</t>
  </si>
  <si>
    <t>Kolaudim ndertim muzeu</t>
  </si>
  <si>
    <t>18BD031</t>
  </si>
  <si>
    <t>Rikonstuksion shkolla e mesme</t>
  </si>
  <si>
    <t>Rikonstuksion ujesjellesi</t>
  </si>
  <si>
    <t>Mbikq.Rikonstuksion ujesjellesi</t>
  </si>
  <si>
    <t>10460</t>
  </si>
  <si>
    <t>Silvana Bala</t>
  </si>
  <si>
    <t>Emri : Silvana Bala</t>
  </si>
  <si>
    <t>(7)=(5)-(6)</t>
  </si>
  <si>
    <t>Ujitja dhe kullimi</t>
  </si>
  <si>
    <t>Rruge rurale</t>
  </si>
  <si>
    <t>Ujesjellesi</t>
  </si>
  <si>
    <t>Sporti</t>
  </si>
  <si>
    <t>Arti dhe Kultura</t>
  </si>
  <si>
    <t>Pastrimi</t>
  </si>
  <si>
    <t>KUZ</t>
  </si>
  <si>
    <t>Sherbimet</t>
  </si>
  <si>
    <t>Arsimi Mesem</t>
  </si>
  <si>
    <t>Emergjenca</t>
  </si>
  <si>
    <t>Policia</t>
  </si>
  <si>
    <t>Mbrojtja nga zjarri</t>
  </si>
  <si>
    <t>Bujqësia</t>
  </si>
  <si>
    <t>Ndricimi rrugor</t>
  </si>
  <si>
    <t>Arsimi mesëm</t>
  </si>
  <si>
    <t>Emergjenca Civile</t>
  </si>
  <si>
    <t>Administrata</t>
  </si>
  <si>
    <t>Emri : Ilmi Hoxha</t>
  </si>
  <si>
    <t>Rruget</t>
  </si>
  <si>
    <t>Ujësjellësi</t>
  </si>
  <si>
    <t>Arsimi Parashkollor dhe 9-vjecar</t>
  </si>
  <si>
    <t>Ndihma ekonomike dhe Paaftësia</t>
  </si>
  <si>
    <t>Gjendja Civile</t>
  </si>
  <si>
    <t>Strehimi</t>
  </si>
  <si>
    <t>Sherbimi Social</t>
  </si>
  <si>
    <t xml:space="preserve">   Tabela e Investimeve                                  </t>
  </si>
  <si>
    <t>Administrimi  I Pyjeve</t>
  </si>
  <si>
    <t>Fondi Rezerve</t>
  </si>
  <si>
    <t xml:space="preserve">Fondi Kontigjences </t>
  </si>
  <si>
    <t>'04940</t>
  </si>
  <si>
    <t>05</t>
  </si>
  <si>
    <t>04940</t>
  </si>
  <si>
    <t>B.Klos</t>
  </si>
  <si>
    <t>18CF701</t>
  </si>
  <si>
    <t>18CF702</t>
  </si>
  <si>
    <t>19AF311</t>
  </si>
  <si>
    <t>Rikonstruksion kanali vaditës Cerujë</t>
  </si>
  <si>
    <t>Krijimi I tabelave informuese (BE)</t>
  </si>
  <si>
    <t>Viti 2021</t>
  </si>
  <si>
    <t>Shpërblim KZAZ</t>
  </si>
  <si>
    <t>07220</t>
  </si>
  <si>
    <t>Emërtimi i projektit</t>
  </si>
  <si>
    <t>FSHZH</t>
  </si>
  <si>
    <t>AKUM</t>
  </si>
  <si>
    <t>Min.Bujq</t>
  </si>
  <si>
    <t>Mbikq.Rikonstruksion kanali vaditës Cerujë</t>
  </si>
  <si>
    <t>Kolaud.Rikonstruksion kanali vaditës Cerujë</t>
  </si>
  <si>
    <t>Mbikq.pë rik.palestre shk.9-vjeçare Tahir Hoxha</t>
  </si>
  <si>
    <t>Kolaud.për rik.palestre shk.9-vjeçare Tahir Hoxha</t>
  </si>
  <si>
    <t>TOTALI</t>
  </si>
  <si>
    <t>Sistemim i rrethimit të  varrezave të qytetit Klos</t>
  </si>
  <si>
    <t>Mbik.objektit:Sistemim i rrethimit të  varrezave të qytetit Klos</t>
  </si>
  <si>
    <t>Kol. objektit:Sistemim i rrethimit të  varrezave të qytetit Klos</t>
  </si>
  <si>
    <t>Mbikqyrje e objektit :Ndertim KUZ ne fshatin Kurdari (Hurdhe)</t>
  </si>
  <si>
    <t>Kolaudim i objektit :Ndertim KUZ ne fshatin Kurdari (Hurdhe)</t>
  </si>
  <si>
    <t>Printer, skaner, fotokopje për këshillin</t>
  </si>
  <si>
    <t>Pajisje zyre për këshillin</t>
  </si>
  <si>
    <t>Blerje kasaforta për njësitë administrative dhe ujësjellësin</t>
  </si>
  <si>
    <t>Furnizim-Vendosje sistem hidratimi</t>
  </si>
  <si>
    <t>Kapanon për zjarrëfikësen</t>
  </si>
  <si>
    <t>Mbikq.ndertim Muzeu historik I Klosit (BE)</t>
  </si>
  <si>
    <t>Krijim tabelave informuese ne pikat turistike (finc.20%)</t>
  </si>
  <si>
    <t>Vendosja e shenjeve per hiking (finc.20%)</t>
  </si>
  <si>
    <t>Mbikq.ndertim Muzeu historik I Klosit (finc.20%)</t>
  </si>
  <si>
    <t>Shërbim I kujdesit parësor</t>
  </si>
  <si>
    <t>Vendosja e shenjave për hiking (BE)</t>
  </si>
  <si>
    <t>Matjet fushore te procesit te regjistrimit fillestar ne ZK 3534 Suç</t>
  </si>
  <si>
    <t>Plan vjetor</t>
  </si>
  <si>
    <t>Llogaria ekonomike</t>
  </si>
  <si>
    <t>Përqindja e realizimit</t>
  </si>
  <si>
    <t>Kryetari i NjVV</t>
  </si>
  <si>
    <t>BE</t>
  </si>
  <si>
    <t>02</t>
  </si>
  <si>
    <t>REALIZIMI për periudhën e raportimit (vjetore)</t>
  </si>
  <si>
    <t>Plan fillestar</t>
  </si>
  <si>
    <t>Plan                   Viti  2022</t>
  </si>
  <si>
    <t>Plan Fillestar Viti  2022</t>
  </si>
  <si>
    <t>Plan i Rishikuar Viti  2022</t>
  </si>
  <si>
    <t>4-mujori  2022</t>
  </si>
  <si>
    <t>01810</t>
  </si>
  <si>
    <t>01820</t>
  </si>
  <si>
    <t>Fakt 4-mujor</t>
  </si>
  <si>
    <t>Plani i buxhetit viti 2022</t>
  </si>
  <si>
    <t>REALIZIMI për periudhën e raportimit 4-mujore)</t>
  </si>
  <si>
    <t>Shërbim Proj.Sistemim asfaltim rruga Guri Bardhe -Shkalle</t>
  </si>
  <si>
    <t>Sistemim asfaltim Rruga Pleshë-Cerujë, Cerujë-Patin</t>
  </si>
  <si>
    <t>Betoniere</t>
  </si>
  <si>
    <t>Riparim kapital motorri</t>
  </si>
  <si>
    <t xml:space="preserve">Oponence teknike </t>
  </si>
  <si>
    <t>Mbikq.Sistemim asfaltim Rruga Pleshë-Cerujë, Cerujë-Patin</t>
  </si>
  <si>
    <t>Kolaudim.Sistemim asfaltim Rruga Pleshë-Cerujë, Cerujë-Patin</t>
  </si>
  <si>
    <t>Ndertim rruge ne fshatin Xiber Murrize, Nj.Ad.Xiber</t>
  </si>
  <si>
    <t>Mbikq.Ndertim rruge ne fshatin Xiber Murrize, Nj.Ad.Xiber</t>
  </si>
  <si>
    <t>Kolaud.Ndertim rruge ne fshatin Xiber Murrize, Nj.Ad.Xiber</t>
  </si>
  <si>
    <t>Blerje kazane mbeturinash</t>
  </si>
  <si>
    <t>Kondicionerë</t>
  </si>
  <si>
    <t>Blerje kasaforta per administraten</t>
  </si>
  <si>
    <t>Aparat profesional fotografik</t>
  </si>
  <si>
    <t>Blerje moketi dhe fshesa korenti  per kopshtin Klos</t>
  </si>
  <si>
    <t>Blerje lavastovilje per kopshtin Klos</t>
  </si>
  <si>
    <t>Mobilim I Muzeut Etnografik Petralbe</t>
  </si>
  <si>
    <t>Blerje vulash per sektorin ujesjelles</t>
  </si>
  <si>
    <t>Oxhaku te zjarrëfiksja</t>
  </si>
  <si>
    <t>Furnizim vendosje riparim kolone per fadromen</t>
  </si>
  <si>
    <t>Nd. I Muzeut Historik Kulturor te Klosit (20%, TVSH)</t>
  </si>
  <si>
    <t>Hapje aksesh,nd.bokse urash ne fshatrat e Bashkise Klos</t>
  </si>
  <si>
    <t>i
vitit paraardhes
Viti 2021</t>
  </si>
  <si>
    <t>Viti  2022</t>
  </si>
  <si>
    <t>Plan Fillestar Viti 2022</t>
  </si>
  <si>
    <t>Plan i Rishikuar Viti 2022</t>
  </si>
  <si>
    <t>BASHKIA   KLOS      4-mujori  2022</t>
  </si>
  <si>
    <t>Kontr.Sistemim asfaltim ne lagjet e qytetit Klos</t>
  </si>
  <si>
    <t>Ndertim muzeu historik - kulturor te Klosit (BE)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</si>
</sst>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  <numFmt numFmtId="170" formatCode="_-* #,##0&quot;Lek&quot;_-;\-* #,##0&quot;Lek&quot;_-;_-* &quot;-&quot;&quot;Lek&quot;_-;_-@_-"/>
    <numFmt numFmtId="171" formatCode="_-* #,##0_L_e_k_-;\-* #,##0_L_e_k_-;_-* &quot;-&quot;_L_e_k_-;_-@_-"/>
    <numFmt numFmtId="172" formatCode="_-* #,##0.00&quot;Lek&quot;_-;\-* #,##0.00&quot;Lek&quot;_-;_-* &quot;-&quot;??&quot;Lek&quot;_-;_-@_-"/>
    <numFmt numFmtId="173" formatCode="_-* #,##0.00_L_e_k_-;\-* #,##0.00_L_e_k_-;_-* &quot;-&quot;??_L_e_k_-;_-@_-"/>
    <numFmt numFmtId="174" formatCode="_-* #,##0_-;\-* #,##0_-;_-* &quot;-&quot;_-;_-@_-"/>
    <numFmt numFmtId="175" formatCode="_-* #,##0.00_-;\-* #,##0.00_-;_-* &quot;-&quot;??_-;_-@_-"/>
    <numFmt numFmtId="176" formatCode="0.0"/>
    <numFmt numFmtId="177" formatCode="#,##0.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([$€]* #,##0.00_);_([$€]* \(#,##0.00\);_([$€]* &quot;-&quot;??_);_(@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\ \ \ \ \ \ "/>
    <numFmt numFmtId="189" formatCode="0.0\ \ \ \ \ \ \ \ "/>
    <numFmt numFmtId="190" formatCode="mmmm\ yyyy"/>
    <numFmt numFmtId="191" formatCode="#,##0\ &quot;Kč&quot;;\-#,##0\ &quot;Kč&quot;"/>
    <numFmt numFmtId="192" formatCode="#,##0.0____"/>
    <numFmt numFmtId="193" formatCode="\$#,##0.00\ ;\(\$#,##0.00\)"/>
    <numFmt numFmtId="194" formatCode="_-&quot;¢&quot;* #,##0_-;\-&quot;¢&quot;* #,##0_-;_-&quot;¢&quot;* &quot;-&quot;_-;_-@_-"/>
    <numFmt numFmtId="195" formatCode="_-&quot;¢&quot;* #,##0.00_-;\-&quot;¢&quot;* #,##0.00_-;_-&quot;¢&quot;* &quot;-&quot;??_-;_-@_-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[$-409]dddd\,\ mmmm\ d\,\ yyyy"/>
    <numFmt numFmtId="201" formatCode="[$-409]h:mm:ss\ AM/PM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2"/>
      <name val="TIMES"/>
      <family val="0"/>
    </font>
    <font>
      <sz val="9"/>
      <name val="Times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Times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i/>
      <sz val="8"/>
      <name val="Arial"/>
      <family val="2"/>
    </font>
    <font>
      <b/>
      <sz val="12"/>
      <name val="Times New Roman"/>
      <family val="1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60"/>
      <name val="Arial"/>
      <family val="2"/>
    </font>
    <font>
      <u val="single"/>
      <sz val="12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60"/>
      <name val="Arial"/>
      <family val="2"/>
    </font>
    <font>
      <b/>
      <i/>
      <sz val="8"/>
      <color indexed="8"/>
      <name val="Arial"/>
      <family val="2"/>
    </font>
    <font>
      <b/>
      <sz val="8"/>
      <color indexed="60"/>
      <name val="Arial"/>
      <family val="2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0"/>
      <color indexed="6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53"/>
      <name val="Arial"/>
      <family val="2"/>
    </font>
    <font>
      <b/>
      <i/>
      <sz val="10"/>
      <color indexed="53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C00000"/>
      <name val="Arial"/>
      <family val="2"/>
    </font>
    <font>
      <u val="single"/>
      <sz val="12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8"/>
      <color rgb="FF993300"/>
      <name val="Arial"/>
      <family val="2"/>
    </font>
    <font>
      <b/>
      <i/>
      <sz val="8"/>
      <color rgb="FF000000"/>
      <name val="Arial"/>
      <family val="2"/>
    </font>
    <font>
      <b/>
      <sz val="8"/>
      <color rgb="FF993300"/>
      <name val="Arial"/>
      <family val="2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i/>
      <sz val="10"/>
      <color rgb="FF993300"/>
      <name val="Arial"/>
      <family val="2"/>
    </font>
    <font>
      <b/>
      <sz val="10"/>
      <color rgb="FF993300"/>
      <name val="Arial"/>
      <family val="2"/>
    </font>
    <font>
      <b/>
      <i/>
      <sz val="10"/>
      <color rgb="FF00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color theme="5" tint="-0.24997000396251678"/>
      <name val="Arial"/>
      <family val="2"/>
    </font>
    <font>
      <sz val="10"/>
      <color theme="1"/>
      <name val="Arial"/>
      <family val="2"/>
    </font>
    <font>
      <b/>
      <i/>
      <sz val="10"/>
      <color theme="5" tint="-0.2499700039625167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2" fontId="20" fillId="0" borderId="0" applyFont="0" applyFill="0" applyBorder="0" applyAlignment="0" applyProtection="0"/>
    <xf numFmtId="0" fontId="74" fillId="24" borderId="0" applyNumberFormat="0" applyBorder="0" applyAlignment="0" applyProtection="0"/>
    <xf numFmtId="0" fontId="13" fillId="25" borderId="0" applyNumberFormat="0" applyBorder="0" applyAlignment="0" applyProtection="0"/>
    <xf numFmtId="0" fontId="74" fillId="26" borderId="0" applyNumberFormat="0" applyBorder="0" applyAlignment="0" applyProtection="0"/>
    <xf numFmtId="0" fontId="13" fillId="17" borderId="0" applyNumberFormat="0" applyBorder="0" applyAlignment="0" applyProtection="0"/>
    <xf numFmtId="0" fontId="74" fillId="27" borderId="0" applyNumberFormat="0" applyBorder="0" applyAlignment="0" applyProtection="0"/>
    <xf numFmtId="0" fontId="13" fillId="19" borderId="0" applyNumberFormat="0" applyBorder="0" applyAlignment="0" applyProtection="0"/>
    <xf numFmtId="0" fontId="74" fillId="28" borderId="0" applyNumberFormat="0" applyBorder="0" applyAlignment="0" applyProtection="0"/>
    <xf numFmtId="0" fontId="13" fillId="29" borderId="0" applyNumberFormat="0" applyBorder="0" applyAlignment="0" applyProtection="0"/>
    <xf numFmtId="0" fontId="74" fillId="30" borderId="0" applyNumberFormat="0" applyBorder="0" applyAlignment="0" applyProtection="0"/>
    <xf numFmtId="0" fontId="13" fillId="31" borderId="0" applyNumberFormat="0" applyBorder="0" applyAlignment="0" applyProtection="0"/>
    <xf numFmtId="0" fontId="74" fillId="32" borderId="0" applyNumberFormat="0" applyBorder="0" applyAlignment="0" applyProtection="0"/>
    <xf numFmtId="0" fontId="13" fillId="33" borderId="0" applyNumberFormat="0" applyBorder="0" applyAlignment="0" applyProtection="0"/>
    <xf numFmtId="0" fontId="74" fillId="34" borderId="0" applyNumberFormat="0" applyBorder="0" applyAlignment="0" applyProtection="0"/>
    <xf numFmtId="0" fontId="13" fillId="35" borderId="0" applyNumberFormat="0" applyBorder="0" applyAlignment="0" applyProtection="0"/>
    <xf numFmtId="0" fontId="74" fillId="36" borderId="0" applyNumberFormat="0" applyBorder="0" applyAlignment="0" applyProtection="0"/>
    <xf numFmtId="0" fontId="13" fillId="37" borderId="0" applyNumberFormat="0" applyBorder="0" applyAlignment="0" applyProtection="0"/>
    <xf numFmtId="0" fontId="74" fillId="38" borderId="0" applyNumberFormat="0" applyBorder="0" applyAlignment="0" applyProtection="0"/>
    <xf numFmtId="0" fontId="13" fillId="39" borderId="0" applyNumberFormat="0" applyBorder="0" applyAlignment="0" applyProtection="0"/>
    <xf numFmtId="0" fontId="74" fillId="40" borderId="0" applyNumberFormat="0" applyBorder="0" applyAlignment="0" applyProtection="0"/>
    <xf numFmtId="0" fontId="13" fillId="29" borderId="0" applyNumberFormat="0" applyBorder="0" applyAlignment="0" applyProtection="0"/>
    <xf numFmtId="0" fontId="74" fillId="41" borderId="0" applyNumberFormat="0" applyBorder="0" applyAlignment="0" applyProtection="0"/>
    <xf numFmtId="0" fontId="13" fillId="31" borderId="0" applyNumberFormat="0" applyBorder="0" applyAlignment="0" applyProtection="0"/>
    <xf numFmtId="0" fontId="74" fillId="42" borderId="0" applyNumberFormat="0" applyBorder="0" applyAlignment="0" applyProtection="0"/>
    <xf numFmtId="0" fontId="13" fillId="43" borderId="0" applyNumberFormat="0" applyBorder="0" applyAlignment="0" applyProtection="0"/>
    <xf numFmtId="0" fontId="75" fillId="44" borderId="0" applyNumberFormat="0" applyBorder="0" applyAlignment="0" applyProtection="0"/>
    <xf numFmtId="0" fontId="3" fillId="5" borderId="0" applyNumberFormat="0" applyBorder="0" applyAlignment="0" applyProtection="0"/>
    <xf numFmtId="3" fontId="15" fillId="15" borderId="1" applyNumberFormat="0">
      <alignment/>
      <protection/>
    </xf>
    <xf numFmtId="0" fontId="76" fillId="45" borderId="2" applyNumberFormat="0" applyAlignment="0" applyProtection="0"/>
    <xf numFmtId="0" fontId="7" fillId="46" borderId="3" applyNumberFormat="0" applyAlignment="0" applyProtection="0"/>
    <xf numFmtId="0" fontId="21" fillId="0" borderId="4" applyNumberFormat="0" applyFont="0" applyFill="0" applyAlignment="0" applyProtection="0"/>
    <xf numFmtId="0" fontId="77" fillId="47" borderId="5" applyNumberFormat="0" applyAlignment="0" applyProtection="0"/>
    <xf numFmtId="0" fontId="9" fillId="48" borderId="6" applyNumberFormat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177" fontId="23" fillId="0" borderId="0">
      <alignment horizontal="right"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46" borderId="0" applyNumberFormat="0" applyBorder="0" applyProtection="0">
      <alignment/>
    </xf>
    <xf numFmtId="183" fontId="15" fillId="0" borderId="0" applyFont="0" applyFill="0" applyBorder="0" applyAlignment="0" applyProtection="0"/>
    <xf numFmtId="169" fontId="15" fillId="9" borderId="7" applyNumberFormat="0" applyFont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49" borderId="0" applyNumberFormat="0" applyBorder="0" applyAlignment="0" applyProtection="0"/>
    <xf numFmtId="0" fontId="2" fillId="7" borderId="0" applyNumberFormat="0" applyBorder="0" applyAlignment="0" applyProtection="0"/>
    <xf numFmtId="38" fontId="17" fillId="46" borderId="0" applyNumberFormat="0" applyBorder="0" applyAlignment="0" applyProtection="0"/>
    <xf numFmtId="0" fontId="81" fillId="0" borderId="8" applyNumberFormat="0" applyFill="0" applyAlignment="0" applyProtection="0"/>
    <xf numFmtId="0" fontId="24" fillId="0" borderId="9" applyNumberFormat="0" applyFill="0" applyAlignment="0" applyProtection="0"/>
    <xf numFmtId="0" fontId="82" fillId="0" borderId="10" applyNumberFormat="0" applyFill="0" applyAlignment="0" applyProtection="0"/>
    <xf numFmtId="0" fontId="25" fillId="0" borderId="11" applyNumberFormat="0" applyFill="0" applyAlignment="0" applyProtection="0"/>
    <xf numFmtId="0" fontId="83" fillId="0" borderId="12" applyNumberFormat="0" applyFill="0" applyAlignment="0" applyProtection="0"/>
    <xf numFmtId="0" fontId="26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5" borderId="1" applyNumberFormat="0" applyBorder="0" applyProtection="0">
      <alignment/>
    </xf>
    <xf numFmtId="168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85" fillId="50" borderId="2" applyNumberFormat="0" applyAlignment="0" applyProtection="0"/>
    <xf numFmtId="10" fontId="17" fillId="51" borderId="14" applyNumberFormat="0" applyBorder="0" applyAlignment="0" applyProtection="0"/>
    <xf numFmtId="0" fontId="5" fillId="13" borderId="3" applyNumberFormat="0" applyAlignment="0" applyProtection="0"/>
    <xf numFmtId="3" fontId="15" fillId="13" borderId="0" applyNumberFormat="0" applyBorder="0">
      <alignment/>
      <protection/>
    </xf>
    <xf numFmtId="168" fontId="27" fillId="0" borderId="0">
      <alignment/>
      <protection/>
    </xf>
    <xf numFmtId="0" fontId="86" fillId="0" borderId="15" applyNumberFormat="0" applyFill="0" applyAlignment="0" applyProtection="0"/>
    <xf numFmtId="0" fontId="8" fillId="0" borderId="16" applyNumberFormat="0" applyFill="0" applyAlignment="0" applyProtection="0"/>
    <xf numFmtId="191" fontId="21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1" fillId="0" borderId="0" applyFont="0" applyFill="0" applyBorder="0" applyAlignment="0" applyProtection="0"/>
    <xf numFmtId="0" fontId="15" fillId="7" borderId="1" applyNumberFormat="0">
      <alignment/>
      <protection/>
    </xf>
    <xf numFmtId="3" fontId="15" fillId="52" borderId="1" applyNumberFormat="0" applyFont="0" applyAlignment="0">
      <protection/>
    </xf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7" fillId="53" borderId="0" applyNumberFormat="0" applyBorder="0" applyAlignment="0" applyProtection="0"/>
    <xf numFmtId="0" fontId="4" fillId="5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4" fontId="28" fillId="0" borderId="0" applyFill="0" applyBorder="0" applyAlignment="0" applyProtection="0"/>
    <xf numFmtId="0" fontId="0" fillId="54" borderId="17" applyNumberFormat="0" applyFont="0" applyAlignment="0" applyProtection="0"/>
    <xf numFmtId="0" fontId="15" fillId="55" borderId="1" applyNumberFormat="0" applyFont="0" applyAlignment="0" applyProtection="0"/>
    <xf numFmtId="0" fontId="88" fillId="45" borderId="18" applyNumberFormat="0" applyAlignment="0" applyProtection="0"/>
    <xf numFmtId="0" fontId="6" fillId="46" borderId="19" applyNumberFormat="0" applyAlignment="0" applyProtection="0"/>
    <xf numFmtId="40" fontId="14" fillId="51" borderId="0">
      <alignment horizontal="right"/>
      <protection/>
    </xf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2" fontId="21" fillId="0" borderId="0" applyFont="0" applyFill="0" applyBorder="0" applyAlignment="0" applyProtection="0"/>
    <xf numFmtId="192" fontId="28" fillId="0" borderId="0" applyFill="0" applyBorder="0" applyAlignment="0">
      <protection/>
    </xf>
    <xf numFmtId="3" fontId="15" fillId="56" borderId="1" applyNumberFormat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4" fillId="0" borderId="0">
      <alignment vertical="top"/>
      <protection/>
    </xf>
    <xf numFmtId="0" fontId="15" fillId="0" borderId="0" applyNumberFormat="0">
      <alignment/>
      <protection/>
    </xf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20" applyNumberFormat="0" applyFill="0" applyAlignment="0" applyProtection="0"/>
    <xf numFmtId="0" fontId="12" fillId="0" borderId="21" applyNumberFormat="0" applyFill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8" fillId="0" borderId="0">
      <alignment/>
      <protection/>
    </xf>
    <xf numFmtId="0" fontId="35" fillId="0" borderId="0">
      <alignment horizontal="left" wrapText="1"/>
      <protection/>
    </xf>
    <xf numFmtId="0" fontId="36" fillId="0" borderId="22" applyNumberFormat="0" applyFont="0" applyFill="0" applyBorder="0" applyAlignment="0" applyProtection="0"/>
    <xf numFmtId="188" fontId="20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189" fontId="36" fillId="0" borderId="0" applyNumberFormat="0" applyFont="0" applyFill="0" applyBorder="0" applyAlignment="0" applyProtection="0"/>
    <xf numFmtId="0" fontId="28" fillId="0" borderId="22" applyNumberFormat="0" applyFont="0" applyFill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190" fontId="28" fillId="0" borderId="0">
      <alignment horizontal="righ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19" fillId="0" borderId="0">
      <alignment horizontal="right"/>
      <protection/>
    </xf>
    <xf numFmtId="0" fontId="39" fillId="0" borderId="0" applyProtection="0">
      <alignment/>
    </xf>
    <xf numFmtId="193" fontId="39" fillId="0" borderId="0" applyProtection="0">
      <alignment/>
    </xf>
    <xf numFmtId="0" fontId="40" fillId="0" borderId="0" applyProtection="0">
      <alignment/>
    </xf>
    <xf numFmtId="0" fontId="41" fillId="0" borderId="0" applyProtection="0">
      <alignment/>
    </xf>
    <xf numFmtId="0" fontId="39" fillId="0" borderId="23" applyProtection="0">
      <alignment/>
    </xf>
    <xf numFmtId="0" fontId="39" fillId="0" borderId="0">
      <alignment/>
      <protection/>
    </xf>
    <xf numFmtId="10" fontId="39" fillId="0" borderId="0" applyProtection="0">
      <alignment/>
    </xf>
    <xf numFmtId="0" fontId="39" fillId="0" borderId="0">
      <alignment/>
      <protection/>
    </xf>
    <xf numFmtId="2" fontId="39" fillId="0" borderId="0" applyProtection="0">
      <alignment/>
    </xf>
    <xf numFmtId="4" fontId="39" fillId="0" borderId="0" applyProtection="0">
      <alignment/>
    </xf>
  </cellStyleXfs>
  <cellXfs count="441">
    <xf numFmtId="0" fontId="0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92" fillId="0" borderId="24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15" fillId="0" borderId="0" xfId="141">
      <alignment/>
      <protection/>
    </xf>
    <xf numFmtId="0" fontId="94" fillId="0" borderId="0" xfId="141" applyFont="1" applyAlignment="1">
      <alignment horizontal="center"/>
      <protection/>
    </xf>
    <xf numFmtId="0" fontId="95" fillId="0" borderId="0" xfId="141" applyFont="1" applyAlignment="1">
      <alignment horizontal="center"/>
      <protection/>
    </xf>
    <xf numFmtId="0" fontId="17" fillId="0" borderId="0" xfId="141" applyFont="1" applyAlignment="1">
      <alignment horizontal="center"/>
      <protection/>
    </xf>
    <xf numFmtId="0" fontId="96" fillId="0" borderId="0" xfId="140" applyFont="1" applyFill="1" applyAlignment="1">
      <alignment vertical="center"/>
      <protection/>
    </xf>
    <xf numFmtId="0" fontId="92" fillId="0" borderId="25" xfId="0" applyFont="1" applyBorder="1" applyAlignment="1">
      <alignment horizontal="center" vertical="center" wrapText="1"/>
    </xf>
    <xf numFmtId="0" fontId="93" fillId="0" borderId="0" xfId="0" applyFont="1" applyAlignment="1">
      <alignment horizontal="right" vertical="center" wrapText="1"/>
    </xf>
    <xf numFmtId="0" fontId="97" fillId="0" borderId="26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2" fillId="0" borderId="25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left" vertical="center" wrapText="1"/>
    </xf>
    <xf numFmtId="0" fontId="96" fillId="0" borderId="0" xfId="140" applyFont="1" applyFill="1" applyAlignment="1">
      <alignment vertical="center"/>
      <protection/>
    </xf>
    <xf numFmtId="0" fontId="93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6" fillId="0" borderId="28" xfId="140" applyFont="1" applyFill="1" applyBorder="1" applyAlignment="1">
      <alignment horizontal="center" vertical="center" wrapText="1"/>
      <protection/>
    </xf>
    <xf numFmtId="0" fontId="16" fillId="0" borderId="29" xfId="140" applyFont="1" applyFill="1" applyBorder="1" applyAlignment="1">
      <alignment horizontal="center" vertical="center" wrapText="1"/>
      <protection/>
    </xf>
    <xf numFmtId="0" fontId="16" fillId="0" borderId="30" xfId="140" applyFont="1" applyFill="1" applyBorder="1" applyAlignment="1">
      <alignment horizontal="center" vertical="center" wrapText="1"/>
      <protection/>
    </xf>
    <xf numFmtId="0" fontId="93" fillId="57" borderId="31" xfId="0" applyFont="1" applyFill="1" applyBorder="1" applyAlignment="1">
      <alignment horizontal="center" vertical="center" wrapText="1"/>
    </xf>
    <xf numFmtId="0" fontId="98" fillId="0" borderId="25" xfId="0" applyFont="1" applyBorder="1" applyAlignment="1">
      <alignment horizontal="right" vertical="center" wrapText="1"/>
    </xf>
    <xf numFmtId="0" fontId="99" fillId="57" borderId="24" xfId="0" applyFont="1" applyFill="1" applyBorder="1" applyAlignment="1">
      <alignment horizontal="center" vertical="center" wrapText="1"/>
    </xf>
    <xf numFmtId="0" fontId="99" fillId="57" borderId="25" xfId="0" applyFont="1" applyFill="1" applyBorder="1" applyAlignment="1">
      <alignment horizontal="center" vertical="center" wrapText="1"/>
    </xf>
    <xf numFmtId="0" fontId="100" fillId="57" borderId="24" xfId="0" applyFont="1" applyFill="1" applyBorder="1" applyAlignment="1">
      <alignment horizontal="center" vertical="center" wrapText="1"/>
    </xf>
    <xf numFmtId="0" fontId="100" fillId="57" borderId="25" xfId="0" applyFont="1" applyFill="1" applyBorder="1" applyAlignment="1">
      <alignment horizontal="center" vertical="center" wrapText="1"/>
    </xf>
    <xf numFmtId="0" fontId="101" fillId="57" borderId="25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left" vertical="center" wrapText="1"/>
    </xf>
    <xf numFmtId="0" fontId="92" fillId="57" borderId="24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24" xfId="0" applyFont="1" applyFill="1" applyBorder="1" applyAlignment="1">
      <alignment horizontal="center" vertical="center" wrapText="1"/>
    </xf>
    <xf numFmtId="0" fontId="93" fillId="57" borderId="25" xfId="0" applyFont="1" applyFill="1" applyBorder="1" applyAlignment="1">
      <alignment horizontal="left" vertical="center" wrapText="1"/>
    </xf>
    <xf numFmtId="0" fontId="0" fillId="57" borderId="0" xfId="0" applyFill="1" applyAlignment="1">
      <alignment/>
    </xf>
    <xf numFmtId="3" fontId="0" fillId="0" borderId="14" xfId="0" applyNumberFormat="1" applyBorder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3" fontId="17" fillId="57" borderId="0" xfId="141" applyNumberFormat="1" applyFont="1" applyFill="1" applyBorder="1" applyAlignment="1">
      <alignment horizontal="center"/>
      <protection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left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57" borderId="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0" fillId="0" borderId="14" xfId="0" applyBorder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3" fillId="0" borderId="0" xfId="0" applyFont="1" applyAlignment="1">
      <alignment horizontal="right" vertical="center" wrapText="1"/>
    </xf>
    <xf numFmtId="0" fontId="92" fillId="0" borderId="27" xfId="0" applyFont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102" fillId="0" borderId="14" xfId="0" applyFont="1" applyBorder="1" applyAlignment="1">
      <alignment/>
    </xf>
    <xf numFmtId="0" fontId="102" fillId="0" borderId="33" xfId="0" applyFont="1" applyBorder="1" applyAlignment="1">
      <alignment/>
    </xf>
    <xf numFmtId="0" fontId="102" fillId="0" borderId="14" xfId="0" applyFont="1" applyBorder="1" applyAlignment="1">
      <alignment horizontal="right"/>
    </xf>
    <xf numFmtId="1" fontId="19" fillId="0" borderId="14" xfId="80" applyNumberFormat="1" applyFont="1" applyBorder="1" applyAlignment="1">
      <alignment/>
    </xf>
    <xf numFmtId="197" fontId="102" fillId="0" borderId="14" xfId="0" applyNumberFormat="1" applyFont="1" applyBorder="1" applyAlignment="1">
      <alignment/>
    </xf>
    <xf numFmtId="2" fontId="102" fillId="0" borderId="14" xfId="0" applyNumberFormat="1" applyFont="1" applyBorder="1" applyAlignment="1">
      <alignment/>
    </xf>
    <xf numFmtId="0" fontId="93" fillId="57" borderId="32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0" fontId="93" fillId="57" borderId="14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3" fillId="57" borderId="14" xfId="0" applyFont="1" applyFill="1" applyBorder="1" applyAlignment="1">
      <alignment horizontal="left" vertical="center" wrapText="1"/>
    </xf>
    <xf numFmtId="0" fontId="92" fillId="0" borderId="14" xfId="0" applyFont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49" fontId="103" fillId="0" borderId="35" xfId="141" applyNumberFormat="1" applyFont="1" applyFill="1" applyBorder="1" applyAlignment="1">
      <alignment horizontal="center" vertical="center"/>
      <protection/>
    </xf>
    <xf numFmtId="49" fontId="103" fillId="0" borderId="36" xfId="141" applyNumberFormat="1" applyFont="1" applyFill="1" applyBorder="1" applyAlignment="1">
      <alignment horizontal="center" vertical="center"/>
      <protection/>
    </xf>
    <xf numFmtId="0" fontId="43" fillId="0" borderId="29" xfId="141" applyFont="1" applyFill="1" applyBorder="1" applyAlignment="1">
      <alignment horizontal="center" vertical="center"/>
      <protection/>
    </xf>
    <xf numFmtId="0" fontId="43" fillId="0" borderId="29" xfId="141" applyFont="1" applyFill="1" applyBorder="1" applyAlignment="1">
      <alignment horizontal="center" vertical="center" wrapText="1"/>
      <protection/>
    </xf>
    <xf numFmtId="0" fontId="43" fillId="0" borderId="37" xfId="141" applyFont="1" applyFill="1" applyBorder="1" applyAlignment="1">
      <alignment horizontal="center" vertical="center"/>
      <protection/>
    </xf>
    <xf numFmtId="0" fontId="43" fillId="0" borderId="38" xfId="141" applyFont="1" applyFill="1" applyBorder="1" applyAlignment="1">
      <alignment horizontal="center" vertical="center"/>
      <protection/>
    </xf>
    <xf numFmtId="0" fontId="43" fillId="0" borderId="14" xfId="141" applyFont="1" applyFill="1" applyBorder="1" applyAlignment="1">
      <alignment horizontal="center" vertical="center" wrapText="1"/>
      <protection/>
    </xf>
    <xf numFmtId="49" fontId="43" fillId="57" borderId="37" xfId="141" applyNumberFormat="1" applyFont="1" applyFill="1" applyBorder="1" applyAlignment="1" quotePrefix="1">
      <alignment horizontal="center"/>
      <protection/>
    </xf>
    <xf numFmtId="0" fontId="43" fillId="57" borderId="33" xfId="141" applyFont="1" applyFill="1" applyBorder="1" applyAlignment="1" quotePrefix="1">
      <alignment horizontal="center"/>
      <protection/>
    </xf>
    <xf numFmtId="3" fontId="19" fillId="57" borderId="35" xfId="141" applyNumberFormat="1" applyFont="1" applyFill="1" applyBorder="1" applyAlignment="1">
      <alignment horizontal="center"/>
      <protection/>
    </xf>
    <xf numFmtId="49" fontId="43" fillId="57" borderId="37" xfId="141" applyNumberFormat="1" applyFont="1" applyFill="1" applyBorder="1" applyAlignment="1">
      <alignment horizontal="center"/>
      <protection/>
    </xf>
    <xf numFmtId="0" fontId="43" fillId="57" borderId="14" xfId="141" applyFont="1" applyFill="1" applyBorder="1" applyAlignment="1" quotePrefix="1">
      <alignment horizontal="center"/>
      <protection/>
    </xf>
    <xf numFmtId="3" fontId="19" fillId="57" borderId="14" xfId="141" applyNumberFormat="1" applyFont="1" applyFill="1" applyBorder="1" applyAlignment="1">
      <alignment horizontal="center"/>
      <protection/>
    </xf>
    <xf numFmtId="3" fontId="43" fillId="57" borderId="39" xfId="141" applyNumberFormat="1" applyFont="1" applyFill="1" applyBorder="1" applyAlignment="1">
      <alignment horizontal="right" vertical="top" wrapText="1"/>
      <protection/>
    </xf>
    <xf numFmtId="168" fontId="104" fillId="57" borderId="40" xfId="141" applyNumberFormat="1" applyFont="1" applyFill="1" applyBorder="1" applyAlignment="1">
      <alignment horizontal="center"/>
      <protection/>
    </xf>
    <xf numFmtId="168" fontId="104" fillId="57" borderId="41" xfId="141" applyNumberFormat="1" applyFont="1" applyFill="1" applyBorder="1" applyAlignment="1">
      <alignment horizontal="center"/>
      <protection/>
    </xf>
    <xf numFmtId="0" fontId="19" fillId="0" borderId="14" xfId="141" applyFont="1" applyBorder="1" applyAlignment="1">
      <alignment horizontal="center"/>
      <protection/>
    </xf>
    <xf numFmtId="0" fontId="19" fillId="0" borderId="0" xfId="141" applyFont="1" applyAlignment="1">
      <alignment horizontal="center"/>
      <protection/>
    </xf>
    <xf numFmtId="3" fontId="19" fillId="0" borderId="0" xfId="141" applyNumberFormat="1" applyFont="1" applyAlignment="1">
      <alignment horizontal="center"/>
      <protection/>
    </xf>
    <xf numFmtId="0" fontId="19" fillId="0" borderId="0" xfId="141" applyFont="1">
      <alignment/>
      <protection/>
    </xf>
    <xf numFmtId="3" fontId="102" fillId="0" borderId="42" xfId="0" applyNumberFormat="1" applyFont="1" applyBorder="1" applyAlignment="1">
      <alignment/>
    </xf>
    <xf numFmtId="49" fontId="43" fillId="57" borderId="43" xfId="141" applyNumberFormat="1" applyFont="1" applyFill="1" applyBorder="1" applyAlignment="1">
      <alignment horizontal="center"/>
      <protection/>
    </xf>
    <xf numFmtId="49" fontId="43" fillId="57" borderId="27" xfId="141" applyNumberFormat="1" applyFont="1" applyFill="1" applyBorder="1" applyAlignment="1">
      <alignment horizontal="center"/>
      <protection/>
    </xf>
    <xf numFmtId="0" fontId="43" fillId="57" borderId="25" xfId="141" applyFont="1" applyFill="1" applyBorder="1" applyAlignment="1" quotePrefix="1">
      <alignment horizontal="center"/>
      <protection/>
    </xf>
    <xf numFmtId="3" fontId="19" fillId="57" borderId="30" xfId="141" applyNumberFormat="1" applyFont="1" applyFill="1" applyBorder="1" applyAlignment="1">
      <alignment horizontal="right"/>
      <protection/>
    </xf>
    <xf numFmtId="3" fontId="19" fillId="57" borderId="30" xfId="141" applyNumberFormat="1" applyFont="1" applyFill="1" applyBorder="1" applyAlignment="1">
      <alignment horizontal="center"/>
      <protection/>
    </xf>
    <xf numFmtId="3" fontId="102" fillId="0" borderId="44" xfId="0" applyNumberFormat="1" applyFont="1" applyBorder="1" applyAlignment="1">
      <alignment/>
    </xf>
    <xf numFmtId="0" fontId="43" fillId="0" borderId="0" xfId="141" applyFont="1" applyBorder="1" applyAlignment="1">
      <alignment vertical="center" wrapText="1"/>
      <protection/>
    </xf>
    <xf numFmtId="0" fontId="19" fillId="0" borderId="45" xfId="141" applyFont="1" applyBorder="1" applyAlignment="1">
      <alignment horizontal="center"/>
      <protection/>
    </xf>
    <xf numFmtId="0" fontId="19" fillId="0" borderId="46" xfId="141" applyFont="1" applyBorder="1" applyAlignment="1">
      <alignment horizontal="center"/>
      <protection/>
    </xf>
    <xf numFmtId="0" fontId="93" fillId="57" borderId="47" xfId="0" applyFont="1" applyFill="1" applyBorder="1" applyAlignment="1">
      <alignment vertical="center"/>
    </xf>
    <xf numFmtId="0" fontId="93" fillId="57" borderId="48" xfId="0" applyFont="1" applyFill="1" applyBorder="1" applyAlignment="1">
      <alignment vertical="center"/>
    </xf>
    <xf numFmtId="0" fontId="93" fillId="57" borderId="31" xfId="0" applyFont="1" applyFill="1" applyBorder="1" applyAlignment="1">
      <alignment vertical="center"/>
    </xf>
    <xf numFmtId="0" fontId="93" fillId="57" borderId="32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02" fillId="0" borderId="0" xfId="0" applyFont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0" fontId="93" fillId="0" borderId="25" xfId="0" applyFont="1" applyBorder="1" applyAlignment="1">
      <alignment horizontal="right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19" fillId="57" borderId="14" xfId="0" applyFont="1" applyFill="1" applyBorder="1" applyAlignment="1">
      <alignment horizontal="center"/>
    </xf>
    <xf numFmtId="0" fontId="92" fillId="0" borderId="0" xfId="0" applyFont="1" applyBorder="1" applyAlignment="1">
      <alignment horizontal="center" vertical="center" wrapText="1"/>
    </xf>
    <xf numFmtId="3" fontId="102" fillId="0" borderId="14" xfId="0" applyNumberFormat="1" applyFont="1" applyBorder="1" applyAlignment="1">
      <alignment/>
    </xf>
    <xf numFmtId="3" fontId="102" fillId="57" borderId="14" xfId="0" applyNumberFormat="1" applyFont="1" applyFill="1" applyBorder="1" applyAlignment="1">
      <alignment/>
    </xf>
    <xf numFmtId="0" fontId="102" fillId="0" borderId="29" xfId="0" applyFont="1" applyFill="1" applyBorder="1" applyAlignment="1">
      <alignment/>
    </xf>
    <xf numFmtId="4" fontId="102" fillId="0" borderId="14" xfId="0" applyNumberFormat="1" applyFont="1" applyBorder="1" applyAlignment="1">
      <alignment/>
    </xf>
    <xf numFmtId="0" fontId="102" fillId="57" borderId="14" xfId="0" applyFont="1" applyFill="1" applyBorder="1" applyAlignment="1">
      <alignment/>
    </xf>
    <xf numFmtId="0" fontId="102" fillId="0" borderId="49" xfId="0" applyFont="1" applyBorder="1" applyAlignment="1">
      <alignment/>
    </xf>
    <xf numFmtId="0" fontId="102" fillId="0" borderId="50" xfId="0" applyFont="1" applyBorder="1" applyAlignment="1">
      <alignment/>
    </xf>
    <xf numFmtId="3" fontId="102" fillId="0" borderId="50" xfId="0" applyNumberFormat="1" applyFont="1" applyBorder="1" applyAlignment="1">
      <alignment/>
    </xf>
    <xf numFmtId="0" fontId="19" fillId="57" borderId="50" xfId="0" applyFont="1" applyFill="1" applyBorder="1" applyAlignment="1">
      <alignment horizontal="center"/>
    </xf>
    <xf numFmtId="0" fontId="19" fillId="57" borderId="14" xfId="140" applyFont="1" applyFill="1" applyBorder="1" applyAlignment="1">
      <alignment vertical="center" wrapText="1"/>
      <protection/>
    </xf>
    <xf numFmtId="0" fontId="103" fillId="0" borderId="0" xfId="140" applyFont="1" applyFill="1" applyAlignment="1">
      <alignment vertical="center"/>
      <protection/>
    </xf>
    <xf numFmtId="0" fontId="104" fillId="0" borderId="0" xfId="140" applyFont="1" applyFill="1" applyAlignment="1">
      <alignment vertical="center"/>
      <protection/>
    </xf>
    <xf numFmtId="0" fontId="104" fillId="0" borderId="0" xfId="140" applyFont="1" applyFill="1" applyBorder="1" applyAlignment="1">
      <alignment vertical="center"/>
      <protection/>
    </xf>
    <xf numFmtId="0" fontId="19" fillId="0" borderId="0" xfId="140" applyFont="1" applyFill="1" applyAlignment="1">
      <alignment vertical="center" wrapText="1"/>
      <protection/>
    </xf>
    <xf numFmtId="0" fontId="43" fillId="0" borderId="0" xfId="140" applyFont="1" applyFill="1" applyBorder="1" applyAlignment="1">
      <alignment vertical="center" wrapText="1"/>
      <protection/>
    </xf>
    <xf numFmtId="0" fontId="19" fillId="0" borderId="0" xfId="140" applyFont="1" applyFill="1" applyBorder="1" applyAlignment="1">
      <alignment horizontal="center" vertical="center" wrapText="1"/>
      <protection/>
    </xf>
    <xf numFmtId="0" fontId="43" fillId="0" borderId="0" xfId="140" applyFont="1" applyFill="1" applyAlignment="1">
      <alignment vertical="center" wrapText="1"/>
      <protection/>
    </xf>
    <xf numFmtId="0" fontId="43" fillId="0" borderId="28" xfId="140" applyFont="1" applyFill="1" applyBorder="1" applyAlignment="1">
      <alignment horizontal="center" vertical="center" wrapText="1"/>
      <protection/>
    </xf>
    <xf numFmtId="0" fontId="43" fillId="0" borderId="29" xfId="140" applyFont="1" applyFill="1" applyBorder="1" applyAlignment="1">
      <alignment horizontal="center" vertical="center" wrapText="1"/>
      <protection/>
    </xf>
    <xf numFmtId="0" fontId="43" fillId="0" borderId="30" xfId="140" applyFont="1" applyFill="1" applyBorder="1" applyAlignment="1">
      <alignment horizontal="center" vertical="center" wrapText="1"/>
      <protection/>
    </xf>
    <xf numFmtId="0" fontId="19" fillId="0" borderId="51" xfId="140" applyFont="1" applyFill="1" applyBorder="1" applyAlignment="1">
      <alignment vertical="center" wrapText="1"/>
      <protection/>
    </xf>
    <xf numFmtId="0" fontId="19" fillId="0" borderId="50" xfId="140" applyFont="1" applyFill="1" applyBorder="1" applyAlignment="1">
      <alignment vertical="center" wrapText="1"/>
      <protection/>
    </xf>
    <xf numFmtId="0" fontId="0" fillId="0" borderId="50" xfId="0" applyBorder="1" applyAlignment="1">
      <alignment/>
    </xf>
    <xf numFmtId="0" fontId="102" fillId="0" borderId="14" xfId="0" applyFont="1" applyBorder="1" applyAlignment="1">
      <alignment wrapText="1"/>
    </xf>
    <xf numFmtId="0" fontId="102" fillId="0" borderId="14" xfId="0" applyFont="1" applyFill="1" applyBorder="1" applyAlignment="1">
      <alignment/>
    </xf>
    <xf numFmtId="197" fontId="102" fillId="57" borderId="14" xfId="80" applyNumberFormat="1" applyFont="1" applyFill="1" applyBorder="1" applyAlignment="1">
      <alignment vertical="center"/>
    </xf>
    <xf numFmtId="0" fontId="102" fillId="57" borderId="14" xfId="0" applyFont="1" applyFill="1" applyBorder="1" applyAlignment="1">
      <alignment wrapText="1"/>
    </xf>
    <xf numFmtId="197" fontId="102" fillId="0" borderId="14" xfId="80" applyNumberFormat="1" applyFont="1" applyBorder="1" applyAlignment="1">
      <alignment/>
    </xf>
    <xf numFmtId="0" fontId="102" fillId="0" borderId="52" xfId="0" applyFont="1" applyBorder="1" applyAlignment="1">
      <alignment/>
    </xf>
    <xf numFmtId="0" fontId="93" fillId="57" borderId="32" xfId="0" applyFont="1" applyFill="1" applyBorder="1" applyAlignment="1">
      <alignment horizontal="center" vertical="center" wrapText="1"/>
    </xf>
    <xf numFmtId="2" fontId="102" fillId="0" borderId="14" xfId="0" applyNumberFormat="1" applyFont="1" applyBorder="1" applyAlignment="1">
      <alignment wrapText="1"/>
    </xf>
    <xf numFmtId="0" fontId="93" fillId="57" borderId="53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57" borderId="53" xfId="0" applyFont="1" applyFill="1" applyBorder="1" applyAlignment="1">
      <alignment horizontal="center" vertical="center" wrapText="1"/>
    </xf>
    <xf numFmtId="49" fontId="98" fillId="0" borderId="25" xfId="0" applyNumberFormat="1" applyFont="1" applyBorder="1" applyAlignment="1">
      <alignment horizontal="center" vertical="center" wrapText="1"/>
    </xf>
    <xf numFmtId="0" fontId="93" fillId="57" borderId="54" xfId="0" applyFont="1" applyFill="1" applyBorder="1" applyAlignment="1">
      <alignment horizontal="center" vertical="center" wrapText="1"/>
    </xf>
    <xf numFmtId="0" fontId="92" fillId="57" borderId="26" xfId="0" applyFont="1" applyFill="1" applyBorder="1" applyAlignment="1">
      <alignment horizontal="center" vertical="center" wrapText="1"/>
    </xf>
    <xf numFmtId="0" fontId="93" fillId="57" borderId="55" xfId="0" applyFont="1" applyFill="1" applyBorder="1" applyAlignment="1">
      <alignment horizontal="left" vertical="center" wrapText="1"/>
    </xf>
    <xf numFmtId="0" fontId="92" fillId="57" borderId="54" xfId="0" applyFont="1" applyFill="1" applyBorder="1" applyAlignment="1">
      <alignment horizontal="center" vertical="center" wrapText="1"/>
    </xf>
    <xf numFmtId="0" fontId="93" fillId="57" borderId="54" xfId="0" applyFont="1" applyFill="1" applyBorder="1" applyAlignment="1">
      <alignment horizontal="left" vertical="center" wrapText="1"/>
    </xf>
    <xf numFmtId="0" fontId="93" fillId="57" borderId="56" xfId="0" applyFont="1" applyFill="1" applyBorder="1" applyAlignment="1">
      <alignment horizontal="left" vertical="center" wrapText="1"/>
    </xf>
    <xf numFmtId="0" fontId="92" fillId="57" borderId="4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3" fontId="90" fillId="0" borderId="14" xfId="0" applyNumberFormat="1" applyFont="1" applyBorder="1" applyAlignment="1">
      <alignment/>
    </xf>
    <xf numFmtId="197" fontId="102" fillId="57" borderId="14" xfId="80" applyNumberFormat="1" applyFont="1" applyFill="1" applyBorder="1" applyAlignment="1">
      <alignment/>
    </xf>
    <xf numFmtId="197" fontId="102" fillId="57" borderId="14" xfId="0" applyNumberFormat="1" applyFont="1" applyFill="1" applyBorder="1" applyAlignment="1">
      <alignment/>
    </xf>
    <xf numFmtId="3" fontId="102" fillId="0" borderId="35" xfId="141" applyNumberFormat="1" applyFont="1" applyFill="1" applyBorder="1" applyAlignment="1">
      <alignment horizontal="center"/>
      <protection/>
    </xf>
    <xf numFmtId="3" fontId="19" fillId="0" borderId="35" xfId="141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justify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0" fontId="0" fillId="0" borderId="14" xfId="0" applyNumberFormat="1" applyBorder="1" applyAlignment="1">
      <alignment/>
    </xf>
    <xf numFmtId="197" fontId="102" fillId="0" borderId="50" xfId="0" applyNumberFormat="1" applyFont="1" applyBorder="1" applyAlignment="1">
      <alignment/>
    </xf>
    <xf numFmtId="0" fontId="19" fillId="57" borderId="57" xfId="141" applyFont="1" applyFill="1" applyBorder="1" applyAlignment="1">
      <alignment/>
      <protection/>
    </xf>
    <xf numFmtId="0" fontId="19" fillId="57" borderId="58" xfId="141" applyFont="1" applyFill="1" applyBorder="1" applyAlignment="1">
      <alignment/>
      <protection/>
    </xf>
    <xf numFmtId="0" fontId="19" fillId="57" borderId="33" xfId="141" applyFont="1" applyFill="1" applyBorder="1" applyAlignment="1">
      <alignment/>
      <protection/>
    </xf>
    <xf numFmtId="0" fontId="19" fillId="57" borderId="59" xfId="141" applyFont="1" applyFill="1" applyBorder="1" applyAlignment="1">
      <alignment/>
      <protection/>
    </xf>
    <xf numFmtId="0" fontId="19" fillId="57" borderId="60" xfId="141" applyFont="1" applyFill="1" applyBorder="1" applyAlignment="1">
      <alignment/>
      <protection/>
    </xf>
    <xf numFmtId="0" fontId="19" fillId="57" borderId="61" xfId="141" applyFont="1" applyFill="1" applyBorder="1" applyAlignment="1">
      <alignment/>
      <protection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3" fontId="102" fillId="0" borderId="14" xfId="0" applyNumberFormat="1" applyFont="1" applyFill="1" applyBorder="1" applyAlignment="1">
      <alignment/>
    </xf>
    <xf numFmtId="3" fontId="102" fillId="0" borderId="50" xfId="0" applyNumberFormat="1" applyFont="1" applyFill="1" applyBorder="1" applyAlignment="1">
      <alignment/>
    </xf>
    <xf numFmtId="0" fontId="102" fillId="0" borderId="50" xfId="0" applyFont="1" applyFill="1" applyBorder="1" applyAlignment="1">
      <alignment/>
    </xf>
    <xf numFmtId="3" fontId="102" fillId="0" borderId="14" xfId="80" applyNumberFormat="1" applyFont="1" applyFill="1" applyBorder="1" applyAlignment="1">
      <alignment vertical="center"/>
    </xf>
    <xf numFmtId="3" fontId="102" fillId="0" borderId="14" xfId="80" applyNumberFormat="1" applyFont="1" applyFill="1" applyBorder="1" applyAlignment="1">
      <alignment/>
    </xf>
    <xf numFmtId="3" fontId="19" fillId="0" borderId="14" xfId="141" applyNumberFormat="1" applyFont="1" applyFill="1" applyBorder="1" applyAlignment="1">
      <alignment horizontal="center"/>
      <protection/>
    </xf>
    <xf numFmtId="197" fontId="102" fillId="0" borderId="14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0" borderId="25" xfId="0" applyFont="1" applyBorder="1" applyAlignment="1">
      <alignment horizontal="right" vertical="center" wrapText="1"/>
    </xf>
    <xf numFmtId="0" fontId="92" fillId="0" borderId="25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19" fillId="57" borderId="14" xfId="0" applyFont="1" applyFill="1" applyBorder="1" applyAlignment="1">
      <alignment horizontal="center"/>
    </xf>
    <xf numFmtId="0" fontId="102" fillId="57" borderId="14" xfId="0" applyFont="1" applyFill="1" applyBorder="1" applyAlignment="1">
      <alignment horizontal="left" wrapText="1"/>
    </xf>
    <xf numFmtId="3" fontId="102" fillId="57" borderId="14" xfId="80" applyNumberFormat="1" applyFont="1" applyFill="1" applyBorder="1" applyAlignment="1">
      <alignment/>
    </xf>
    <xf numFmtId="0" fontId="102" fillId="0" borderId="14" xfId="0" applyFont="1" applyBorder="1" applyAlignment="1" quotePrefix="1">
      <alignment/>
    </xf>
    <xf numFmtId="4" fontId="19" fillId="51" borderId="14" xfId="0" applyNumberFormat="1" applyFont="1" applyFill="1" applyBorder="1" applyAlignment="1" applyProtection="1">
      <alignment wrapText="1"/>
      <protection locked="0"/>
    </xf>
    <xf numFmtId="197" fontId="19" fillId="51" borderId="14" xfId="80" applyNumberFormat="1" applyFont="1" applyFill="1" applyBorder="1" applyAlignment="1" applyProtection="1">
      <alignment wrapText="1"/>
      <protection locked="0"/>
    </xf>
    <xf numFmtId="0" fontId="102" fillId="57" borderId="50" xfId="0" applyFont="1" applyFill="1" applyBorder="1" applyAlignment="1">
      <alignment/>
    </xf>
    <xf numFmtId="197" fontId="102" fillId="57" borderId="50" xfId="0" applyNumberFormat="1" applyFont="1" applyFill="1" applyBorder="1" applyAlignment="1">
      <alignment/>
    </xf>
    <xf numFmtId="0" fontId="43" fillId="0" borderId="62" xfId="141" applyFont="1" applyBorder="1" applyAlignment="1">
      <alignment horizontal="center" vertical="center" wrapText="1"/>
      <protection/>
    </xf>
    <xf numFmtId="0" fontId="43" fillId="0" borderId="45" xfId="141" applyFont="1" applyBorder="1" applyAlignment="1">
      <alignment horizontal="center" vertical="center" wrapText="1"/>
      <protection/>
    </xf>
    <xf numFmtId="0" fontId="43" fillId="0" borderId="43" xfId="141" applyFont="1" applyBorder="1" applyAlignment="1">
      <alignment horizontal="center" vertical="center" wrapText="1"/>
      <protection/>
    </xf>
    <xf numFmtId="0" fontId="43" fillId="0" borderId="14" xfId="141" applyFont="1" applyBorder="1" applyAlignment="1">
      <alignment horizontal="center" vertical="center" wrapText="1"/>
      <protection/>
    </xf>
    <xf numFmtId="0" fontId="43" fillId="0" borderId="63" xfId="141" applyFont="1" applyBorder="1" applyAlignment="1">
      <alignment horizontal="center" vertical="center" wrapText="1"/>
      <protection/>
    </xf>
    <xf numFmtId="0" fontId="43" fillId="0" borderId="46" xfId="141" applyFont="1" applyBorder="1" applyAlignment="1">
      <alignment horizontal="center" vertical="center" wrapText="1"/>
      <protection/>
    </xf>
    <xf numFmtId="0" fontId="43" fillId="0" borderId="64" xfId="141" applyFont="1" applyFill="1" applyBorder="1" applyAlignment="1">
      <alignment horizontal="center" vertical="center"/>
      <protection/>
    </xf>
    <xf numFmtId="0" fontId="43" fillId="0" borderId="65" xfId="141" applyFont="1" applyFill="1" applyBorder="1" applyAlignment="1">
      <alignment horizontal="center" vertical="center"/>
      <protection/>
    </xf>
    <xf numFmtId="0" fontId="43" fillId="0" borderId="66" xfId="141" applyFont="1" applyFill="1" applyBorder="1" applyAlignment="1">
      <alignment horizontal="center" vertical="center"/>
      <protection/>
    </xf>
    <xf numFmtId="0" fontId="43" fillId="0" borderId="67" xfId="141" applyFont="1" applyFill="1" applyBorder="1" applyAlignment="1">
      <alignment horizontal="center" vertical="center"/>
      <protection/>
    </xf>
    <xf numFmtId="0" fontId="43" fillId="0" borderId="68" xfId="141" applyFont="1" applyFill="1" applyBorder="1" applyAlignment="1">
      <alignment horizontal="center" vertical="center"/>
      <protection/>
    </xf>
    <xf numFmtId="0" fontId="43" fillId="0" borderId="69" xfId="141" applyFont="1" applyFill="1" applyBorder="1" applyAlignment="1">
      <alignment horizontal="center" vertical="center"/>
      <protection/>
    </xf>
    <xf numFmtId="0" fontId="103" fillId="0" borderId="57" xfId="141" applyFont="1" applyFill="1" applyBorder="1" applyAlignment="1">
      <alignment horizontal="center"/>
      <protection/>
    </xf>
    <xf numFmtId="0" fontId="103" fillId="0" borderId="70" xfId="141" applyFont="1" applyFill="1" applyBorder="1" applyAlignment="1">
      <alignment horizontal="center"/>
      <protection/>
    </xf>
    <xf numFmtId="0" fontId="103" fillId="0" borderId="58" xfId="141" applyFont="1" applyFill="1" applyBorder="1" applyAlignment="1">
      <alignment horizontal="center"/>
      <protection/>
    </xf>
    <xf numFmtId="0" fontId="43" fillId="0" borderId="71" xfId="141" applyFont="1" applyFill="1" applyBorder="1" applyAlignment="1">
      <alignment horizontal="center" vertical="center"/>
      <protection/>
    </xf>
    <xf numFmtId="0" fontId="43" fillId="0" borderId="72" xfId="141" applyFont="1" applyFill="1" applyBorder="1" applyAlignment="1">
      <alignment horizontal="center" vertical="center"/>
      <protection/>
    </xf>
    <xf numFmtId="0" fontId="43" fillId="57" borderId="47" xfId="141" applyFont="1" applyFill="1" applyBorder="1" applyAlignment="1">
      <alignment horizontal="center" wrapText="1"/>
      <protection/>
    </xf>
    <xf numFmtId="0" fontId="43" fillId="57" borderId="73" xfId="141" applyFont="1" applyFill="1" applyBorder="1" applyAlignment="1">
      <alignment horizontal="center" wrapText="1"/>
      <protection/>
    </xf>
    <xf numFmtId="0" fontId="103" fillId="57" borderId="47" xfId="141" applyFont="1" applyFill="1" applyBorder="1" applyAlignment="1">
      <alignment horizontal="center"/>
      <protection/>
    </xf>
    <xf numFmtId="0" fontId="103" fillId="57" borderId="31" xfId="141" applyFont="1" applyFill="1" applyBorder="1" applyAlignment="1">
      <alignment horizontal="center"/>
      <protection/>
    </xf>
    <xf numFmtId="0" fontId="93" fillId="57" borderId="53" xfId="0" applyFont="1" applyFill="1" applyBorder="1" applyAlignment="1">
      <alignment horizontal="center" vertical="center" wrapText="1"/>
    </xf>
    <xf numFmtId="0" fontId="92" fillId="57" borderId="47" xfId="0" applyFont="1" applyFill="1" applyBorder="1" applyAlignment="1">
      <alignment horizontal="center" vertical="center" wrapText="1"/>
    </xf>
    <xf numFmtId="0" fontId="92" fillId="57" borderId="48" xfId="0" applyFont="1" applyFill="1" applyBorder="1" applyAlignment="1">
      <alignment horizontal="center" vertical="center" wrapText="1"/>
    </xf>
    <xf numFmtId="0" fontId="92" fillId="57" borderId="31" xfId="0" applyFont="1" applyFill="1" applyBorder="1" applyAlignment="1">
      <alignment horizontal="center" vertical="center" wrapText="1"/>
    </xf>
    <xf numFmtId="0" fontId="93" fillId="57" borderId="47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101" fillId="57" borderId="47" xfId="0" applyFont="1" applyFill="1" applyBorder="1" applyAlignment="1">
      <alignment horizontal="center" vertical="center" wrapText="1"/>
    </xf>
    <xf numFmtId="0" fontId="101" fillId="57" borderId="31" xfId="0" applyFont="1" applyFill="1" applyBorder="1" applyAlignment="1">
      <alignment horizontal="center" vertical="center" wrapText="1"/>
    </xf>
    <xf numFmtId="0" fontId="93" fillId="57" borderId="66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47" xfId="0" applyFont="1" applyFill="1" applyBorder="1" applyAlignment="1">
      <alignment horizontal="center" vertical="center"/>
    </xf>
    <xf numFmtId="0" fontId="93" fillId="57" borderId="31" xfId="0" applyFont="1" applyFill="1" applyBorder="1" applyAlignment="1">
      <alignment horizontal="center" vertical="center"/>
    </xf>
    <xf numFmtId="0" fontId="93" fillId="57" borderId="33" xfId="0" applyFont="1" applyFill="1" applyBorder="1" applyAlignment="1">
      <alignment horizontal="center" vertical="center" wrapText="1"/>
    </xf>
    <xf numFmtId="0" fontId="93" fillId="57" borderId="74" xfId="0" applyFont="1" applyFill="1" applyBorder="1" applyAlignment="1">
      <alignment horizontal="center" vertical="center" wrapText="1"/>
    </xf>
    <xf numFmtId="0" fontId="93" fillId="57" borderId="52" xfId="0" applyFont="1" applyFill="1" applyBorder="1" applyAlignment="1">
      <alignment horizontal="center" vertical="center" wrapText="1"/>
    </xf>
    <xf numFmtId="0" fontId="93" fillId="57" borderId="64" xfId="0" applyFont="1" applyFill="1" applyBorder="1" applyAlignment="1">
      <alignment horizontal="center" vertical="center" wrapText="1"/>
    </xf>
    <xf numFmtId="0" fontId="101" fillId="57" borderId="48" xfId="0" applyFont="1" applyFill="1" applyBorder="1" applyAlignment="1">
      <alignment horizontal="center" vertical="center" wrapText="1"/>
    </xf>
    <xf numFmtId="0" fontId="100" fillId="57" borderId="47" xfId="0" applyFont="1" applyFill="1" applyBorder="1" applyAlignment="1">
      <alignment horizontal="center" vertical="center" wrapText="1"/>
    </xf>
    <xf numFmtId="0" fontId="100" fillId="57" borderId="31" xfId="0" applyFont="1" applyFill="1" applyBorder="1" applyAlignment="1">
      <alignment horizontal="center" vertical="center" wrapText="1"/>
    </xf>
    <xf numFmtId="3" fontId="93" fillId="57" borderId="47" xfId="0" applyNumberFormat="1" applyFont="1" applyFill="1" applyBorder="1" applyAlignment="1">
      <alignment horizontal="center" vertical="center" wrapText="1"/>
    </xf>
    <xf numFmtId="3" fontId="106" fillId="57" borderId="47" xfId="0" applyNumberFormat="1" applyFont="1" applyFill="1" applyBorder="1" applyAlignment="1">
      <alignment horizontal="center" vertical="center" wrapText="1"/>
    </xf>
    <xf numFmtId="3" fontId="106" fillId="57" borderId="31" xfId="0" applyNumberFormat="1" applyFont="1" applyFill="1" applyBorder="1" applyAlignment="1">
      <alignment horizontal="center" vertical="center" wrapText="1"/>
    </xf>
    <xf numFmtId="0" fontId="99" fillId="57" borderId="47" xfId="0" applyFont="1" applyFill="1" applyBorder="1" applyAlignment="1">
      <alignment horizontal="center" vertical="center" wrapText="1"/>
    </xf>
    <xf numFmtId="0" fontId="99" fillId="57" borderId="31" xfId="0" applyFont="1" applyFill="1" applyBorder="1" applyAlignment="1">
      <alignment horizontal="center" vertical="center" wrapText="1"/>
    </xf>
    <xf numFmtId="3" fontId="107" fillId="57" borderId="47" xfId="0" applyNumberFormat="1" applyFont="1" applyFill="1" applyBorder="1" applyAlignment="1">
      <alignment horizontal="center" vertical="center" wrapText="1"/>
    </xf>
    <xf numFmtId="3" fontId="107" fillId="57" borderId="31" xfId="0" applyNumberFormat="1" applyFont="1" applyFill="1" applyBorder="1" applyAlignment="1">
      <alignment horizontal="center" vertical="center" wrapText="1"/>
    </xf>
    <xf numFmtId="0" fontId="92" fillId="0" borderId="66" xfId="0" applyFont="1" applyBorder="1" applyAlignment="1">
      <alignment horizontal="center" vertical="center" wrapText="1"/>
    </xf>
    <xf numFmtId="0" fontId="92" fillId="0" borderId="55" xfId="0" applyFont="1" applyBorder="1" applyAlignment="1">
      <alignment horizontal="center" vertical="center" wrapText="1"/>
    </xf>
    <xf numFmtId="0" fontId="92" fillId="57" borderId="66" xfId="0" applyFont="1" applyFill="1" applyBorder="1" applyAlignment="1">
      <alignment horizontal="center" vertical="center" wrapText="1"/>
    </xf>
    <xf numFmtId="0" fontId="92" fillId="57" borderId="55" xfId="0" applyFont="1" applyFill="1" applyBorder="1" applyAlignment="1">
      <alignment horizontal="center" vertical="center" wrapText="1"/>
    </xf>
    <xf numFmtId="0" fontId="92" fillId="57" borderId="27" xfId="0" applyFont="1" applyFill="1" applyBorder="1" applyAlignment="1">
      <alignment horizontal="center" vertical="center" wrapText="1"/>
    </xf>
    <xf numFmtId="0" fontId="92" fillId="57" borderId="32" xfId="0" applyFont="1" applyFill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7" fillId="57" borderId="24" xfId="0" applyFont="1" applyFill="1" applyBorder="1" applyAlignment="1">
      <alignment horizontal="center" vertical="center" wrapText="1"/>
    </xf>
    <xf numFmtId="0" fontId="97" fillId="57" borderId="34" xfId="0" applyFont="1" applyFill="1" applyBorder="1" applyAlignment="1">
      <alignment horizontal="center" vertical="center" wrapText="1"/>
    </xf>
    <xf numFmtId="0" fontId="101" fillId="0" borderId="64" xfId="0" applyFont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center" wrapText="1"/>
    </xf>
    <xf numFmtId="0" fontId="93" fillId="57" borderId="47" xfId="0" applyFont="1" applyFill="1" applyBorder="1" applyAlignment="1" quotePrefix="1">
      <alignment horizontal="center" vertical="center" wrapText="1"/>
    </xf>
    <xf numFmtId="0" fontId="93" fillId="57" borderId="27" xfId="0" applyFont="1" applyFill="1" applyBorder="1" applyAlignment="1">
      <alignment horizontal="right" vertical="center" wrapText="1"/>
    </xf>
    <xf numFmtId="0" fontId="93" fillId="57" borderId="25" xfId="0" applyFont="1" applyFill="1" applyBorder="1" applyAlignment="1">
      <alignment horizontal="right" vertical="center" wrapText="1"/>
    </xf>
    <xf numFmtId="0" fontId="93" fillId="57" borderId="32" xfId="0" applyFont="1" applyFill="1" applyBorder="1" applyAlignment="1">
      <alignment horizontal="right" vertical="center" wrapText="1"/>
    </xf>
    <xf numFmtId="0" fontId="93" fillId="57" borderId="66" xfId="0" applyFont="1" applyFill="1" applyBorder="1" applyAlignment="1">
      <alignment horizontal="right" vertical="center" wrapText="1"/>
    </xf>
    <xf numFmtId="0" fontId="93" fillId="57" borderId="0" xfId="0" applyFont="1" applyFill="1" applyAlignment="1">
      <alignment horizontal="right" vertical="center" wrapText="1"/>
    </xf>
    <xf numFmtId="0" fontId="93" fillId="57" borderId="55" xfId="0" applyFont="1" applyFill="1" applyBorder="1" applyAlignment="1">
      <alignment horizontal="right" vertical="center" wrapText="1"/>
    </xf>
    <xf numFmtId="0" fontId="108" fillId="0" borderId="25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 wrapText="1"/>
    </xf>
    <xf numFmtId="0" fontId="92" fillId="0" borderId="48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3" fillId="57" borderId="48" xfId="0" applyFont="1" applyFill="1" applyBorder="1" applyAlignment="1">
      <alignment horizontal="center" vertical="center" wrapText="1"/>
    </xf>
    <xf numFmtId="0" fontId="93" fillId="57" borderId="63" xfId="0" applyFont="1" applyFill="1" applyBorder="1" applyAlignment="1">
      <alignment horizontal="center" vertical="center" wrapText="1"/>
    </xf>
    <xf numFmtId="0" fontId="93" fillId="57" borderId="46" xfId="0" applyFont="1" applyFill="1" applyBorder="1" applyAlignment="1">
      <alignment horizontal="center" vertical="center" wrapText="1"/>
    </xf>
    <xf numFmtId="0" fontId="93" fillId="57" borderId="76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48" xfId="0" applyFont="1" applyFill="1" applyBorder="1" applyAlignment="1">
      <alignment horizontal="center" vertical="center"/>
    </xf>
    <xf numFmtId="0" fontId="93" fillId="57" borderId="77" xfId="0" applyFont="1" applyFill="1" applyBorder="1" applyAlignment="1">
      <alignment horizontal="center" vertical="center" wrapText="1"/>
    </xf>
    <xf numFmtId="0" fontId="93" fillId="57" borderId="70" xfId="0" applyFont="1" applyFill="1" applyBorder="1" applyAlignment="1">
      <alignment horizontal="center" vertical="center" wrapText="1"/>
    </xf>
    <xf numFmtId="0" fontId="93" fillId="57" borderId="58" xfId="0" applyFont="1" applyFill="1" applyBorder="1" applyAlignment="1">
      <alignment horizontal="center" vertical="center" wrapText="1"/>
    </xf>
    <xf numFmtId="0" fontId="93" fillId="0" borderId="66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64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7" fillId="0" borderId="24" xfId="0" applyFont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right" vertical="center" wrapText="1"/>
    </xf>
    <xf numFmtId="0" fontId="93" fillId="0" borderId="25" xfId="0" applyFont="1" applyBorder="1" applyAlignment="1">
      <alignment horizontal="right" vertical="center" wrapText="1"/>
    </xf>
    <xf numFmtId="0" fontId="93" fillId="0" borderId="32" xfId="0" applyFont="1" applyBorder="1" applyAlignment="1">
      <alignment horizontal="right" vertical="center" wrapText="1"/>
    </xf>
    <xf numFmtId="0" fontId="93" fillId="0" borderId="66" xfId="0" applyFont="1" applyBorder="1" applyAlignment="1">
      <alignment horizontal="right" vertical="center" wrapText="1"/>
    </xf>
    <xf numFmtId="0" fontId="93" fillId="0" borderId="0" xfId="0" applyFont="1" applyAlignment="1">
      <alignment horizontal="right" vertical="center" wrapText="1"/>
    </xf>
    <xf numFmtId="0" fontId="93" fillId="0" borderId="55" xfId="0" applyFont="1" applyBorder="1" applyAlignment="1">
      <alignment horizontal="right" vertical="center" wrapText="1"/>
    </xf>
    <xf numFmtId="3" fontId="108" fillId="57" borderId="47" xfId="0" applyNumberFormat="1" applyFont="1" applyFill="1" applyBorder="1" applyAlignment="1">
      <alignment horizontal="center" vertical="center" wrapText="1"/>
    </xf>
    <xf numFmtId="3" fontId="108" fillId="57" borderId="31" xfId="0" applyNumberFormat="1" applyFont="1" applyFill="1" applyBorder="1" applyAlignment="1">
      <alignment horizontal="center" vertical="center" wrapText="1"/>
    </xf>
    <xf numFmtId="0" fontId="106" fillId="57" borderId="47" xfId="0" applyFont="1" applyFill="1" applyBorder="1" applyAlignment="1">
      <alignment horizontal="center" vertical="center" wrapText="1"/>
    </xf>
    <xf numFmtId="0" fontId="106" fillId="57" borderId="31" xfId="0" applyFont="1" applyFill="1" applyBorder="1" applyAlignment="1">
      <alignment horizontal="center" vertical="center" wrapText="1"/>
    </xf>
    <xf numFmtId="0" fontId="97" fillId="57" borderId="47" xfId="0" applyFont="1" applyFill="1" applyBorder="1" applyAlignment="1">
      <alignment horizontal="center" vertical="center" wrapText="1"/>
    </xf>
    <xf numFmtId="0" fontId="97" fillId="57" borderId="31" xfId="0" applyFont="1" applyFill="1" applyBorder="1" applyAlignment="1">
      <alignment horizontal="center" vertical="center" wrapText="1"/>
    </xf>
    <xf numFmtId="0" fontId="108" fillId="57" borderId="47" xfId="0" applyFont="1" applyFill="1" applyBorder="1" applyAlignment="1">
      <alignment horizontal="center" vertical="center" wrapText="1"/>
    </xf>
    <xf numFmtId="0" fontId="108" fillId="57" borderId="31" xfId="0" applyFont="1" applyFill="1" applyBorder="1" applyAlignment="1">
      <alignment horizontal="center" vertical="center" wrapText="1"/>
    </xf>
    <xf numFmtId="3" fontId="109" fillId="57" borderId="47" xfId="0" applyNumberFormat="1" applyFont="1" applyFill="1" applyBorder="1" applyAlignment="1">
      <alignment horizontal="center" vertical="center" wrapText="1"/>
    </xf>
    <xf numFmtId="3" fontId="109" fillId="57" borderId="31" xfId="0" applyNumberFormat="1" applyFont="1" applyFill="1" applyBorder="1" applyAlignment="1">
      <alignment horizontal="center" vertical="center" wrapText="1"/>
    </xf>
    <xf numFmtId="3" fontId="106" fillId="57" borderId="27" xfId="0" applyNumberFormat="1" applyFont="1" applyFill="1" applyBorder="1" applyAlignment="1">
      <alignment horizontal="center" vertical="center" wrapText="1"/>
    </xf>
    <xf numFmtId="3" fontId="106" fillId="57" borderId="32" xfId="0" applyNumberFormat="1" applyFont="1" applyFill="1" applyBorder="1" applyAlignment="1">
      <alignment horizontal="center" vertical="center" wrapText="1"/>
    </xf>
    <xf numFmtId="3" fontId="106" fillId="57" borderId="48" xfId="0" applyNumberFormat="1" applyFont="1" applyFill="1" applyBorder="1" applyAlignment="1">
      <alignment horizontal="center" vertical="center" wrapText="1"/>
    </xf>
    <xf numFmtId="3" fontId="106" fillId="57" borderId="64" xfId="0" applyNumberFormat="1" applyFont="1" applyFill="1" applyBorder="1" applyAlignment="1">
      <alignment horizontal="center" vertical="center" wrapText="1"/>
    </xf>
    <xf numFmtId="3" fontId="106" fillId="57" borderId="75" xfId="0" applyNumberFormat="1" applyFont="1" applyFill="1" applyBorder="1" applyAlignment="1">
      <alignment horizontal="center" vertical="center" wrapText="1"/>
    </xf>
    <xf numFmtId="49" fontId="110" fillId="0" borderId="25" xfId="0" applyNumberFormat="1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7" fillId="0" borderId="25" xfId="0" applyFont="1" applyBorder="1" applyAlignment="1">
      <alignment horizontal="center" vertical="center" wrapText="1"/>
    </xf>
    <xf numFmtId="3" fontId="15" fillId="57" borderId="47" xfId="0" applyNumberFormat="1" applyFont="1" applyFill="1" applyBorder="1" applyAlignment="1">
      <alignment horizontal="center" vertical="center" wrapText="1"/>
    </xf>
    <xf numFmtId="3" fontId="15" fillId="57" borderId="31" xfId="0" applyNumberFormat="1" applyFont="1" applyFill="1" applyBorder="1" applyAlignment="1">
      <alignment horizontal="center" vertical="center" wrapText="1"/>
    </xf>
    <xf numFmtId="49" fontId="98" fillId="0" borderId="25" xfId="0" applyNumberFormat="1" applyFont="1" applyBorder="1" applyAlignment="1">
      <alignment horizontal="center" vertical="center" wrapText="1"/>
    </xf>
    <xf numFmtId="3" fontId="97" fillId="57" borderId="47" xfId="0" applyNumberFormat="1" applyFont="1" applyFill="1" applyBorder="1" applyAlignment="1">
      <alignment horizontal="center" vertical="center" wrapText="1"/>
    </xf>
    <xf numFmtId="3" fontId="97" fillId="57" borderId="31" xfId="0" applyNumberFormat="1" applyFont="1" applyFill="1" applyBorder="1" applyAlignment="1">
      <alignment horizontal="center" vertical="center" wrapText="1"/>
    </xf>
    <xf numFmtId="0" fontId="93" fillId="57" borderId="38" xfId="0" applyFont="1" applyFill="1" applyBorder="1" applyAlignment="1">
      <alignment horizontal="center" vertical="center" wrapText="1"/>
    </xf>
    <xf numFmtId="0" fontId="93" fillId="57" borderId="54" xfId="0" applyFont="1" applyFill="1" applyBorder="1" applyAlignment="1">
      <alignment horizontal="center" vertical="center" wrapText="1"/>
    </xf>
    <xf numFmtId="0" fontId="93" fillId="57" borderId="49" xfId="0" applyFont="1" applyFill="1" applyBorder="1" applyAlignment="1">
      <alignment horizontal="center" vertical="center" wrapText="1"/>
    </xf>
    <xf numFmtId="0" fontId="93" fillId="57" borderId="27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111" fillId="57" borderId="47" xfId="0" applyFont="1" applyFill="1" applyBorder="1" applyAlignment="1">
      <alignment horizontal="center" vertical="center" wrapText="1"/>
    </xf>
    <xf numFmtId="0" fontId="111" fillId="57" borderId="31" xfId="0" applyFont="1" applyFill="1" applyBorder="1" applyAlignment="1">
      <alignment horizontal="center" vertical="center" wrapText="1"/>
    </xf>
    <xf numFmtId="0" fontId="112" fillId="57" borderId="47" xfId="0" applyFont="1" applyFill="1" applyBorder="1" applyAlignment="1">
      <alignment horizontal="center" vertical="center" wrapText="1"/>
    </xf>
    <xf numFmtId="0" fontId="112" fillId="57" borderId="31" xfId="0" applyFont="1" applyFill="1" applyBorder="1" applyAlignment="1">
      <alignment horizontal="center" vertical="center" wrapText="1"/>
    </xf>
    <xf numFmtId="3" fontId="101" fillId="57" borderId="47" xfId="0" applyNumberFormat="1" applyFont="1" applyFill="1" applyBorder="1" applyAlignment="1">
      <alignment horizontal="center" vertical="center" wrapText="1"/>
    </xf>
    <xf numFmtId="0" fontId="109" fillId="57" borderId="47" xfId="0" applyFont="1" applyFill="1" applyBorder="1" applyAlignment="1">
      <alignment horizontal="center" vertical="center" wrapText="1"/>
    </xf>
    <xf numFmtId="0" fontId="109" fillId="57" borderId="31" xfId="0" applyFont="1" applyFill="1" applyBorder="1" applyAlignment="1">
      <alignment horizontal="center" vertical="center" wrapText="1"/>
    </xf>
    <xf numFmtId="0" fontId="107" fillId="57" borderId="47" xfId="0" applyFont="1" applyFill="1" applyBorder="1" applyAlignment="1">
      <alignment horizontal="center" vertical="center" wrapText="1"/>
    </xf>
    <xf numFmtId="0" fontId="107" fillId="57" borderId="31" xfId="0" applyFont="1" applyFill="1" applyBorder="1" applyAlignment="1">
      <alignment horizontal="center" vertical="center" wrapText="1"/>
    </xf>
    <xf numFmtId="0" fontId="93" fillId="58" borderId="47" xfId="0" applyFont="1" applyFill="1" applyBorder="1" applyAlignment="1" quotePrefix="1">
      <alignment horizontal="center" vertical="center" wrapText="1"/>
    </xf>
    <xf numFmtId="0" fontId="93" fillId="58" borderId="31" xfId="0" applyFont="1" applyFill="1" applyBorder="1" applyAlignment="1">
      <alignment horizontal="center" vertical="center" wrapText="1"/>
    </xf>
    <xf numFmtId="0" fontId="17" fillId="57" borderId="47" xfId="0" applyFont="1" applyFill="1" applyBorder="1" applyAlignment="1">
      <alignment horizontal="center" vertical="center" wrapText="1"/>
    </xf>
    <xf numFmtId="0" fontId="17" fillId="57" borderId="31" xfId="0" applyFont="1" applyFill="1" applyBorder="1" applyAlignment="1">
      <alignment horizontal="center" vertical="center" wrapText="1"/>
    </xf>
    <xf numFmtId="3" fontId="93" fillId="57" borderId="31" xfId="0" applyNumberFormat="1" applyFont="1" applyFill="1" applyBorder="1" applyAlignment="1">
      <alignment horizontal="center" vertical="center" wrapText="1"/>
    </xf>
    <xf numFmtId="3" fontId="17" fillId="57" borderId="47" xfId="0" applyNumberFormat="1" applyFont="1" applyFill="1" applyBorder="1" applyAlignment="1">
      <alignment horizontal="center" vertical="center" wrapText="1"/>
    </xf>
    <xf numFmtId="0" fontId="93" fillId="0" borderId="48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right" vertical="center" wrapText="1"/>
    </xf>
    <xf numFmtId="0" fontId="92" fillId="0" borderId="53" xfId="0" applyFont="1" applyBorder="1" applyAlignment="1">
      <alignment horizontal="center" vertical="center" wrapText="1"/>
    </xf>
    <xf numFmtId="0" fontId="42" fillId="57" borderId="47" xfId="0" applyFont="1" applyFill="1" applyBorder="1" applyAlignment="1">
      <alignment horizontal="center" vertical="center" wrapText="1"/>
    </xf>
    <xf numFmtId="0" fontId="42" fillId="57" borderId="31" xfId="0" applyFont="1" applyFill="1" applyBorder="1" applyAlignment="1">
      <alignment horizontal="center" vertical="center" wrapText="1"/>
    </xf>
    <xf numFmtId="0" fontId="113" fillId="57" borderId="47" xfId="0" applyFont="1" applyFill="1" applyBorder="1" applyAlignment="1">
      <alignment horizontal="center" vertical="center" wrapText="1"/>
    </xf>
    <xf numFmtId="0" fontId="113" fillId="57" borderId="31" xfId="0" applyFont="1" applyFill="1" applyBorder="1" applyAlignment="1">
      <alignment horizontal="center" vertical="center" wrapText="1"/>
    </xf>
    <xf numFmtId="3" fontId="42" fillId="57" borderId="47" xfId="0" applyNumberFormat="1" applyFont="1" applyFill="1" applyBorder="1" applyAlignment="1">
      <alignment horizontal="center" vertical="center" wrapText="1"/>
    </xf>
    <xf numFmtId="197" fontId="111" fillId="57" borderId="47" xfId="80" applyNumberFormat="1" applyFont="1" applyFill="1" applyBorder="1" applyAlignment="1">
      <alignment horizontal="center" vertical="center" wrapText="1"/>
    </xf>
    <xf numFmtId="197" fontId="111" fillId="57" borderId="31" xfId="80" applyNumberFormat="1" applyFont="1" applyFill="1" applyBorder="1" applyAlignment="1">
      <alignment horizontal="center" vertical="center" wrapText="1"/>
    </xf>
    <xf numFmtId="3" fontId="114" fillId="57" borderId="47" xfId="0" applyNumberFormat="1" applyFont="1" applyFill="1" applyBorder="1" applyAlignment="1">
      <alignment horizontal="center" vertical="center" wrapText="1"/>
    </xf>
    <xf numFmtId="3" fontId="114" fillId="57" borderId="31" xfId="0" applyNumberFormat="1" applyFont="1" applyFill="1" applyBorder="1" applyAlignment="1">
      <alignment horizontal="center" vertical="center" wrapText="1"/>
    </xf>
    <xf numFmtId="197" fontId="17" fillId="57" borderId="47" xfId="80" applyNumberFormat="1" applyFont="1" applyFill="1" applyBorder="1" applyAlignment="1">
      <alignment horizontal="center" vertical="center" wrapText="1"/>
    </xf>
    <xf numFmtId="197" fontId="17" fillId="57" borderId="31" xfId="80" applyNumberFormat="1" applyFont="1" applyFill="1" applyBorder="1" applyAlignment="1">
      <alignment horizontal="center" vertical="center" wrapText="1"/>
    </xf>
    <xf numFmtId="3" fontId="115" fillId="57" borderId="47" xfId="0" applyNumberFormat="1" applyFont="1" applyFill="1" applyBorder="1" applyAlignment="1">
      <alignment horizontal="center" vertical="center" wrapText="1"/>
    </xf>
    <xf numFmtId="3" fontId="115" fillId="57" borderId="31" xfId="0" applyNumberFormat="1" applyFont="1" applyFill="1" applyBorder="1" applyAlignment="1">
      <alignment horizontal="center" vertical="center" wrapText="1"/>
    </xf>
    <xf numFmtId="3" fontId="99" fillId="57" borderId="47" xfId="0" applyNumberFormat="1" applyFont="1" applyFill="1" applyBorder="1" applyAlignment="1">
      <alignment horizontal="center" vertical="center" wrapText="1"/>
    </xf>
    <xf numFmtId="3" fontId="116" fillId="57" borderId="47" xfId="0" applyNumberFormat="1" applyFont="1" applyFill="1" applyBorder="1" applyAlignment="1">
      <alignment horizontal="center" vertical="center" wrapText="1"/>
    </xf>
    <xf numFmtId="0" fontId="116" fillId="57" borderId="31" xfId="0" applyFont="1" applyFill="1" applyBorder="1" applyAlignment="1">
      <alignment horizontal="center" vertical="center" wrapText="1"/>
    </xf>
    <xf numFmtId="0" fontId="117" fillId="57" borderId="47" xfId="0" applyFont="1" applyFill="1" applyBorder="1" applyAlignment="1">
      <alignment horizontal="center" vertical="center" wrapText="1"/>
    </xf>
    <xf numFmtId="0" fontId="117" fillId="57" borderId="31" xfId="0" applyFont="1" applyFill="1" applyBorder="1" applyAlignment="1">
      <alignment horizontal="center" vertical="center" wrapText="1"/>
    </xf>
    <xf numFmtId="0" fontId="116" fillId="57" borderId="47" xfId="0" applyFont="1" applyFill="1" applyBorder="1" applyAlignment="1">
      <alignment horizontal="center" vertical="center" wrapText="1"/>
    </xf>
    <xf numFmtId="3" fontId="118" fillId="57" borderId="47" xfId="0" applyNumberFormat="1" applyFont="1" applyFill="1" applyBorder="1" applyAlignment="1">
      <alignment horizontal="center" vertical="center" wrapText="1"/>
    </xf>
    <xf numFmtId="3" fontId="118" fillId="57" borderId="31" xfId="0" applyNumberFormat="1" applyFont="1" applyFill="1" applyBorder="1" applyAlignment="1">
      <alignment horizontal="center" vertical="center" wrapText="1"/>
    </xf>
    <xf numFmtId="3" fontId="119" fillId="57" borderId="47" xfId="0" applyNumberFormat="1" applyFont="1" applyFill="1" applyBorder="1" applyAlignment="1">
      <alignment horizontal="center" vertical="center" wrapText="1"/>
    </xf>
    <xf numFmtId="3" fontId="119" fillId="57" borderId="31" xfId="0" applyNumberFormat="1" applyFont="1" applyFill="1" applyBorder="1" applyAlignment="1">
      <alignment horizontal="center" vertical="center" wrapText="1"/>
    </xf>
    <xf numFmtId="3" fontId="117" fillId="57" borderId="47" xfId="0" applyNumberFormat="1" applyFont="1" applyFill="1" applyBorder="1" applyAlignment="1">
      <alignment horizontal="center" vertical="center" wrapText="1"/>
    </xf>
    <xf numFmtId="0" fontId="93" fillId="57" borderId="14" xfId="0" applyFont="1" applyFill="1" applyBorder="1" applyAlignment="1">
      <alignment horizontal="center" vertical="center" wrapText="1"/>
    </xf>
    <xf numFmtId="0" fontId="93" fillId="57" borderId="42" xfId="0" applyFont="1" applyFill="1" applyBorder="1" applyAlignment="1">
      <alignment horizontal="center" vertical="center" wrapText="1"/>
    </xf>
    <xf numFmtId="0" fontId="100" fillId="57" borderId="48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center" vertical="center" wrapText="1"/>
    </xf>
    <xf numFmtId="0" fontId="17" fillId="57" borderId="42" xfId="0" applyFont="1" applyFill="1" applyBorder="1" applyAlignment="1">
      <alignment horizontal="center" vertical="center" wrapText="1"/>
    </xf>
    <xf numFmtId="0" fontId="17" fillId="57" borderId="48" xfId="0" applyFont="1" applyFill="1" applyBorder="1" applyAlignment="1">
      <alignment horizontal="center" vertical="center" wrapText="1"/>
    </xf>
    <xf numFmtId="0" fontId="99" fillId="57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108" fillId="57" borderId="78" xfId="0" applyNumberFormat="1" applyFont="1" applyFill="1" applyBorder="1" applyAlignment="1">
      <alignment horizontal="center" vertical="center" wrapText="1"/>
    </xf>
    <xf numFmtId="3" fontId="108" fillId="57" borderId="48" xfId="0" applyNumberFormat="1" applyFont="1" applyFill="1" applyBorder="1" applyAlignment="1">
      <alignment horizontal="center" vertical="center" wrapText="1"/>
    </xf>
    <xf numFmtId="0" fontId="92" fillId="57" borderId="64" xfId="0" applyFont="1" applyFill="1" applyBorder="1" applyAlignment="1">
      <alignment horizontal="center" vertical="center" wrapText="1"/>
    </xf>
    <xf numFmtId="0" fontId="92" fillId="57" borderId="53" xfId="0" applyFont="1" applyFill="1" applyBorder="1" applyAlignment="1">
      <alignment horizontal="center" vertical="center" wrapText="1"/>
    </xf>
    <xf numFmtId="0" fontId="92" fillId="57" borderId="75" xfId="0" applyFont="1" applyFill="1" applyBorder="1" applyAlignment="1">
      <alignment horizontal="center" vertical="center" wrapText="1"/>
    </xf>
    <xf numFmtId="0" fontId="93" fillId="57" borderId="75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right" vertical="center" wrapText="1"/>
    </xf>
    <xf numFmtId="0" fontId="92" fillId="57" borderId="14" xfId="0" applyFont="1" applyFill="1" applyBorder="1" applyAlignment="1">
      <alignment horizontal="center" vertical="center" wrapText="1"/>
    </xf>
    <xf numFmtId="0" fontId="93" fillId="57" borderId="14" xfId="0" applyFont="1" applyFill="1" applyBorder="1" applyAlignment="1" quotePrefix="1">
      <alignment horizontal="center" vertical="center" wrapText="1"/>
    </xf>
    <xf numFmtId="0" fontId="93" fillId="0" borderId="0" xfId="0" applyFont="1" applyBorder="1" applyAlignment="1">
      <alignment horizontal="right" vertical="center" wrapText="1"/>
    </xf>
    <xf numFmtId="0" fontId="93" fillId="57" borderId="27" xfId="0" applyFont="1" applyFill="1" applyBorder="1" applyAlignment="1" quotePrefix="1">
      <alignment horizontal="center" vertical="center" wrapText="1"/>
    </xf>
    <xf numFmtId="0" fontId="43" fillId="57" borderId="14" xfId="0" applyFont="1" applyFill="1" applyBorder="1" applyAlignment="1">
      <alignment horizontal="center" vertical="center" wrapText="1"/>
    </xf>
    <xf numFmtId="0" fontId="19" fillId="57" borderId="14" xfId="0" applyFont="1" applyFill="1" applyBorder="1" applyAlignment="1">
      <alignment horizontal="center"/>
    </xf>
    <xf numFmtId="0" fontId="43" fillId="57" borderId="35" xfId="0" applyFont="1" applyFill="1" applyBorder="1" applyAlignment="1">
      <alignment horizontal="center" vertical="center" wrapText="1"/>
    </xf>
    <xf numFmtId="0" fontId="43" fillId="57" borderId="29" xfId="0" applyFont="1" applyFill="1" applyBorder="1" applyAlignment="1">
      <alignment horizontal="center" vertical="center" wrapText="1"/>
    </xf>
    <xf numFmtId="0" fontId="43" fillId="57" borderId="50" xfId="0" applyFont="1" applyFill="1" applyBorder="1" applyAlignment="1">
      <alignment horizontal="center" vertical="center" wrapText="1"/>
    </xf>
    <xf numFmtId="0" fontId="43" fillId="0" borderId="79" xfId="140" applyFont="1" applyFill="1" applyBorder="1" applyAlignment="1">
      <alignment horizontal="center" vertical="center" wrapText="1"/>
      <protection/>
    </xf>
    <xf numFmtId="0" fontId="43" fillId="0" borderId="80" xfId="140" applyFont="1" applyFill="1" applyBorder="1" applyAlignment="1">
      <alignment horizontal="center" vertical="center" wrapText="1"/>
      <protection/>
    </xf>
    <xf numFmtId="0" fontId="43" fillId="0" borderId="81" xfId="140" applyFont="1" applyFill="1" applyBorder="1" applyAlignment="1">
      <alignment horizontal="center" vertical="center" wrapText="1"/>
      <protection/>
    </xf>
    <xf numFmtId="0" fontId="43" fillId="0" borderId="28" xfId="140" applyFont="1" applyFill="1" applyBorder="1" applyAlignment="1">
      <alignment horizontal="center" vertical="center" wrapText="1"/>
      <protection/>
    </xf>
    <xf numFmtId="0" fontId="43" fillId="0" borderId="29" xfId="140" applyFont="1" applyFill="1" applyBorder="1" applyAlignment="1">
      <alignment horizontal="center" vertical="center" wrapText="1"/>
      <protection/>
    </xf>
    <xf numFmtId="0" fontId="43" fillId="0" borderId="30" xfId="140" applyFont="1" applyFill="1" applyBorder="1" applyAlignment="1">
      <alignment horizontal="center" vertical="center" wrapText="1"/>
      <protection/>
    </xf>
    <xf numFmtId="0" fontId="43" fillId="57" borderId="7" xfId="0" applyFont="1" applyFill="1" applyBorder="1" applyAlignment="1">
      <alignment horizontal="center" vertical="center" wrapText="1"/>
    </xf>
    <xf numFmtId="0" fontId="43" fillId="57" borderId="49" xfId="0" applyFont="1" applyFill="1" applyBorder="1" applyAlignment="1">
      <alignment horizontal="center" vertical="center" wrapText="1"/>
    </xf>
    <xf numFmtId="0" fontId="43" fillId="57" borderId="67" xfId="0" applyFont="1" applyFill="1" applyBorder="1" applyAlignment="1">
      <alignment horizontal="center" vertical="center" wrapText="1"/>
    </xf>
    <xf numFmtId="0" fontId="43" fillId="57" borderId="82" xfId="0" applyFont="1" applyFill="1" applyBorder="1" applyAlignment="1">
      <alignment horizontal="center" vertical="center" wrapText="1"/>
    </xf>
    <xf numFmtId="0" fontId="43" fillId="57" borderId="69" xfId="0" applyFont="1" applyFill="1" applyBorder="1" applyAlignment="1">
      <alignment horizontal="center" vertical="center" wrapText="1"/>
    </xf>
    <xf numFmtId="0" fontId="16" fillId="0" borderId="83" xfId="140" applyFont="1" applyFill="1" applyBorder="1" applyAlignment="1">
      <alignment horizontal="center" vertical="center" wrapText="1"/>
      <protection/>
    </xf>
    <xf numFmtId="0" fontId="16" fillId="0" borderId="71" xfId="140" applyFont="1" applyFill="1" applyBorder="1" applyAlignment="1">
      <alignment horizontal="center" vertical="center" wrapText="1"/>
      <protection/>
    </xf>
    <xf numFmtId="0" fontId="16" fillId="0" borderId="29" xfId="140" applyFont="1" applyFill="1" applyBorder="1" applyAlignment="1">
      <alignment horizontal="center" vertical="center" wrapText="1"/>
      <protection/>
    </xf>
    <xf numFmtId="0" fontId="16" fillId="0" borderId="30" xfId="140" applyFont="1" applyFill="1" applyBorder="1" applyAlignment="1">
      <alignment horizontal="center" vertical="center" wrapText="1"/>
      <protection/>
    </xf>
    <xf numFmtId="0" fontId="16" fillId="0" borderId="79" xfId="140" applyFont="1" applyFill="1" applyBorder="1" applyAlignment="1">
      <alignment horizontal="center" vertical="center" wrapText="1"/>
      <protection/>
    </xf>
    <xf numFmtId="0" fontId="16" fillId="0" borderId="80" xfId="140" applyFont="1" applyFill="1" applyBorder="1" applyAlignment="1">
      <alignment horizontal="center" vertical="center" wrapText="1"/>
      <protection/>
    </xf>
    <xf numFmtId="0" fontId="16" fillId="0" borderId="28" xfId="140" applyFont="1" applyFill="1" applyBorder="1" applyAlignment="1">
      <alignment horizontal="center" vertical="center" wrapText="1"/>
      <protection/>
    </xf>
  </cellXfs>
  <cellStyles count="18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(3)" xfId="83"/>
    <cellStyle name="Curren - Style3" xfId="84"/>
    <cellStyle name="Curren - Style4" xfId="85"/>
    <cellStyle name="Currency" xfId="86"/>
    <cellStyle name="Currency [0]" xfId="87"/>
    <cellStyle name="Datum" xfId="88"/>
    <cellStyle name="Defl/Infl" xfId="89"/>
    <cellStyle name="Euro" xfId="90"/>
    <cellStyle name="Exogenous" xfId="91"/>
    <cellStyle name="Explanatory Text" xfId="92"/>
    <cellStyle name="Explanatory Text 2" xfId="93"/>
    <cellStyle name="Finanční0" xfId="94"/>
    <cellStyle name="Finanèní0" xfId="95"/>
    <cellStyle name="Followed Hyperlink" xfId="96"/>
    <cellStyle name="Good" xfId="97"/>
    <cellStyle name="Good 2" xfId="98"/>
    <cellStyle name="Grey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ipervínculo_IIF" xfId="108"/>
    <cellStyle name="Hyperlink" xfId="109"/>
    <cellStyle name="IMF" xfId="110"/>
    <cellStyle name="imf-one decimal" xfId="111"/>
    <cellStyle name="imf-zero decimal" xfId="112"/>
    <cellStyle name="Input" xfId="113"/>
    <cellStyle name="Input [yellow]" xfId="114"/>
    <cellStyle name="Input 2" xfId="115"/>
    <cellStyle name="INSTAT" xfId="116"/>
    <cellStyle name="Label" xfId="117"/>
    <cellStyle name="Linked Cell" xfId="118"/>
    <cellStyle name="Linked Cell 2" xfId="119"/>
    <cellStyle name="Měna0" xfId="120"/>
    <cellStyle name="Millares [0]_BALPROGRAMA2001R" xfId="121"/>
    <cellStyle name="Millares_BALPROGRAMA2001R" xfId="122"/>
    <cellStyle name="Milliers [0]_Encours - Apr rééch" xfId="123"/>
    <cellStyle name="Milliers_Encours - Apr rééch" xfId="124"/>
    <cellStyle name="Mìna0" xfId="125"/>
    <cellStyle name="Model" xfId="126"/>
    <cellStyle name="MoF" xfId="127"/>
    <cellStyle name="Moneda [0]_BALPROGRAMA2001R" xfId="128"/>
    <cellStyle name="Moneda_BALPROGRAMA2001R" xfId="129"/>
    <cellStyle name="Monétaire [0]_Encours - Apr rééch" xfId="130"/>
    <cellStyle name="Monétaire_Encours - Apr rééch" xfId="131"/>
    <cellStyle name="Neutral" xfId="132"/>
    <cellStyle name="Neutral 2" xfId="133"/>
    <cellStyle name="Normal - Style1" xfId="134"/>
    <cellStyle name="Normal - Style2" xfId="135"/>
    <cellStyle name="Normal - Style5" xfId="136"/>
    <cellStyle name="Normal - Style6" xfId="137"/>
    <cellStyle name="Normal - Style7" xfId="138"/>
    <cellStyle name="Normal - Style8" xfId="139"/>
    <cellStyle name="Normal 2" xfId="140"/>
    <cellStyle name="Normal 3" xfId="141"/>
    <cellStyle name="Normal Table" xfId="142"/>
    <cellStyle name="Note" xfId="143"/>
    <cellStyle name="Note 2" xfId="144"/>
    <cellStyle name="Output" xfId="145"/>
    <cellStyle name="Output 2" xfId="146"/>
    <cellStyle name="Output Amounts" xfId="147"/>
    <cellStyle name="Percent" xfId="148"/>
    <cellStyle name="Percent [2]" xfId="149"/>
    <cellStyle name="Percent 2" xfId="150"/>
    <cellStyle name="percentage difference" xfId="151"/>
    <cellStyle name="percentage difference one decimal" xfId="152"/>
    <cellStyle name="percentage difference zero decimal" xfId="153"/>
    <cellStyle name="Pevný" xfId="154"/>
    <cellStyle name="Presentation" xfId="155"/>
    <cellStyle name="Proj" xfId="156"/>
    <cellStyle name="Publication" xfId="157"/>
    <cellStyle name="STYL1 - Style1" xfId="158"/>
    <cellStyle name="Style 1" xfId="159"/>
    <cellStyle name="Text" xfId="160"/>
    <cellStyle name="Title" xfId="161"/>
    <cellStyle name="Title 2" xfId="162"/>
    <cellStyle name="Total" xfId="163"/>
    <cellStyle name="Total 2" xfId="164"/>
    <cellStyle name="Warning Text" xfId="165"/>
    <cellStyle name="Warning Text 2" xfId="166"/>
    <cellStyle name="WebAnchor1" xfId="167"/>
    <cellStyle name="WebAnchor2" xfId="168"/>
    <cellStyle name="WebAnchor3" xfId="169"/>
    <cellStyle name="WebAnchor4" xfId="170"/>
    <cellStyle name="WebAnchor5" xfId="171"/>
    <cellStyle name="WebAnchor6" xfId="172"/>
    <cellStyle name="WebAnchor7" xfId="173"/>
    <cellStyle name="Webexclude" xfId="174"/>
    <cellStyle name="WebFN" xfId="175"/>
    <cellStyle name="WebFN1" xfId="176"/>
    <cellStyle name="WebFN2" xfId="177"/>
    <cellStyle name="WebFN3" xfId="178"/>
    <cellStyle name="WebFN4" xfId="179"/>
    <cellStyle name="WebHR" xfId="180"/>
    <cellStyle name="WebIndent1" xfId="181"/>
    <cellStyle name="WebIndent1wFN3" xfId="182"/>
    <cellStyle name="WebIndent2" xfId="183"/>
    <cellStyle name="WebNoBR" xfId="184"/>
    <cellStyle name="Záhlaví 1" xfId="185"/>
    <cellStyle name="Záhlaví 2" xfId="186"/>
    <cellStyle name="zero" xfId="187"/>
    <cellStyle name="ДАТА" xfId="188"/>
    <cellStyle name="ДЕНЕЖНЫЙ_BOPENGC" xfId="189"/>
    <cellStyle name="ЗАГОЛОВОК1" xfId="190"/>
    <cellStyle name="ЗАГОЛОВОК2" xfId="191"/>
    <cellStyle name="ИТОГОВЫЙ" xfId="192"/>
    <cellStyle name="Обычный_BOPENGC" xfId="193"/>
    <cellStyle name="ПРОЦЕНТНЫЙ_BOPENGC" xfId="194"/>
    <cellStyle name="ТЕКСТ" xfId="195"/>
    <cellStyle name="ФИКСИРОВАННЫЙ" xfId="196"/>
    <cellStyle name="ФИНАНСОВЫЙ_BOPENGC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4">
      <selection activeCell="G10" sqref="G10:G11"/>
    </sheetView>
  </sheetViews>
  <sheetFormatPr defaultColWidth="9.140625" defaultRowHeight="15"/>
  <cols>
    <col min="1" max="1" width="12.00390625" style="0" customWidth="1"/>
    <col min="2" max="2" width="9.28125" style="0" customWidth="1"/>
    <col min="3" max="3" width="8.8515625" style="0" customWidth="1"/>
    <col min="4" max="4" width="10.140625" style="0" customWidth="1"/>
    <col min="5" max="5" width="9.140625" style="0" customWidth="1"/>
    <col min="6" max="6" width="10.28125" style="0" customWidth="1"/>
    <col min="7" max="7" width="9.57421875" style="0" customWidth="1"/>
    <col min="8" max="8" width="8.421875" style="0" customWidth="1"/>
    <col min="9" max="9" width="10.421875" style="0" customWidth="1"/>
  </cols>
  <sheetData>
    <row r="1" spans="1:9" ht="15.75">
      <c r="A1" s="10" t="s">
        <v>57</v>
      </c>
      <c r="B1" s="10"/>
      <c r="C1" s="10"/>
      <c r="D1" s="10"/>
      <c r="E1" s="8"/>
      <c r="F1" s="8"/>
      <c r="G1" s="8"/>
      <c r="H1" s="8"/>
      <c r="I1" s="8"/>
    </row>
    <row r="2" spans="1:9" ht="16.5" thickBot="1">
      <c r="A2" s="107" t="s">
        <v>240</v>
      </c>
      <c r="B2" s="107"/>
      <c r="C2" s="107"/>
      <c r="D2" s="9"/>
      <c r="E2" s="9"/>
      <c r="F2" s="9"/>
      <c r="G2" s="6"/>
      <c r="H2" s="9"/>
      <c r="I2" s="7" t="s">
        <v>0</v>
      </c>
    </row>
    <row r="3" spans="1:9" ht="15.75">
      <c r="A3" s="237" t="s">
        <v>1</v>
      </c>
      <c r="B3" s="238"/>
      <c r="C3" s="243" t="s">
        <v>66</v>
      </c>
      <c r="D3" s="244"/>
      <c r="E3" s="244"/>
      <c r="F3" s="244"/>
      <c r="G3" s="244"/>
      <c r="H3" s="244"/>
      <c r="I3" s="245"/>
    </row>
    <row r="4" spans="1:9" ht="15.75">
      <c r="A4" s="239"/>
      <c r="B4" s="240"/>
      <c r="C4" s="88" t="s">
        <v>58</v>
      </c>
      <c r="D4" s="88" t="s">
        <v>59</v>
      </c>
      <c r="E4" s="88" t="s">
        <v>60</v>
      </c>
      <c r="F4" s="88" t="s">
        <v>61</v>
      </c>
      <c r="G4" s="88" t="s">
        <v>62</v>
      </c>
      <c r="H4" s="88" t="s">
        <v>63</v>
      </c>
      <c r="I4" s="89" t="s">
        <v>129</v>
      </c>
    </row>
    <row r="5" spans="1:12" ht="31.5">
      <c r="A5" s="241"/>
      <c r="B5" s="242"/>
      <c r="C5" s="90" t="s">
        <v>2</v>
      </c>
      <c r="D5" s="90" t="s">
        <v>3</v>
      </c>
      <c r="E5" s="91" t="s">
        <v>4</v>
      </c>
      <c r="F5" s="91" t="s">
        <v>4</v>
      </c>
      <c r="G5" s="91" t="s">
        <v>4</v>
      </c>
      <c r="H5" s="90" t="s">
        <v>2</v>
      </c>
      <c r="I5" s="246" t="s">
        <v>5</v>
      </c>
      <c r="L5" s="79"/>
    </row>
    <row r="6" spans="1:9" ht="102.75" customHeight="1">
      <c r="A6" s="92" t="s">
        <v>6</v>
      </c>
      <c r="B6" s="93" t="s">
        <v>7</v>
      </c>
      <c r="C6" s="94" t="s">
        <v>236</v>
      </c>
      <c r="D6" s="94" t="s">
        <v>237</v>
      </c>
      <c r="E6" s="94" t="s">
        <v>238</v>
      </c>
      <c r="F6" s="94" t="s">
        <v>239</v>
      </c>
      <c r="G6" s="94" t="s">
        <v>9</v>
      </c>
      <c r="H6" s="94" t="s">
        <v>64</v>
      </c>
      <c r="I6" s="247"/>
    </row>
    <row r="7" spans="1:9" ht="15.75">
      <c r="A7" s="95" t="s">
        <v>70</v>
      </c>
      <c r="B7" s="96" t="s">
        <v>71</v>
      </c>
      <c r="C7" s="189">
        <v>76546.91</v>
      </c>
      <c r="D7" s="97">
        <v>77395.07</v>
      </c>
      <c r="E7" s="97">
        <v>77395.07</v>
      </c>
      <c r="F7" s="97">
        <f>G7-E7</f>
        <v>3581.5599999999977</v>
      </c>
      <c r="G7" s="188">
        <v>80976.63</v>
      </c>
      <c r="H7" s="189">
        <v>22089.11</v>
      </c>
      <c r="I7" s="108">
        <f>G7-H7</f>
        <v>58887.520000000004</v>
      </c>
    </row>
    <row r="8" spans="1:9" ht="15.75">
      <c r="A8" s="95" t="s">
        <v>70</v>
      </c>
      <c r="B8" s="96" t="s">
        <v>72</v>
      </c>
      <c r="C8" s="189">
        <v>7410.61</v>
      </c>
      <c r="D8" s="97">
        <v>3387.709</v>
      </c>
      <c r="E8" s="97">
        <v>3387.924</v>
      </c>
      <c r="F8" s="97">
        <f aca="true" t="shared" si="0" ref="F8:F39">G8-E8</f>
        <v>292.2359999999999</v>
      </c>
      <c r="G8" s="189">
        <v>3680.16</v>
      </c>
      <c r="H8" s="189">
        <v>212.41</v>
      </c>
      <c r="I8" s="108">
        <f aca="true" t="shared" si="1" ref="I8:I37">G8-H8</f>
        <v>3467.75</v>
      </c>
    </row>
    <row r="9" spans="1:9" s="15" customFormat="1" ht="15.75">
      <c r="A9" s="95" t="s">
        <v>70</v>
      </c>
      <c r="B9" s="96" t="s">
        <v>94</v>
      </c>
      <c r="C9" s="189">
        <v>2531</v>
      </c>
      <c r="D9" s="97">
        <v>5412</v>
      </c>
      <c r="E9" s="97">
        <v>5412</v>
      </c>
      <c r="F9" s="97">
        <f t="shared" si="0"/>
        <v>960</v>
      </c>
      <c r="G9" s="189">
        <v>6372</v>
      </c>
      <c r="H9" s="189">
        <v>894</v>
      </c>
      <c r="I9" s="108">
        <f t="shared" si="1"/>
        <v>5478</v>
      </c>
    </row>
    <row r="10" spans="1:9" ht="15.75">
      <c r="A10" s="95" t="s">
        <v>70</v>
      </c>
      <c r="B10" s="96" t="s">
        <v>74</v>
      </c>
      <c r="C10" s="189">
        <v>7563.84</v>
      </c>
      <c r="D10" s="97">
        <v>7865.999</v>
      </c>
      <c r="E10" s="97">
        <v>7865.999</v>
      </c>
      <c r="F10" s="97">
        <f t="shared" si="0"/>
        <v>8.21100000000024</v>
      </c>
      <c r="G10" s="189">
        <v>7874.21</v>
      </c>
      <c r="H10" s="189">
        <v>2161.7</v>
      </c>
      <c r="I10" s="108">
        <f t="shared" si="1"/>
        <v>5712.51</v>
      </c>
    </row>
    <row r="11" spans="1:9" ht="15.75">
      <c r="A11" s="95" t="s">
        <v>70</v>
      </c>
      <c r="B11" s="96" t="s">
        <v>73</v>
      </c>
      <c r="C11" s="189">
        <v>55631.23</v>
      </c>
      <c r="D11" s="97">
        <v>75378.899</v>
      </c>
      <c r="E11" s="97">
        <v>75379.085</v>
      </c>
      <c r="F11" s="97">
        <f t="shared" si="0"/>
        <v>8527.954999999987</v>
      </c>
      <c r="G11" s="189">
        <v>83907.04</v>
      </c>
      <c r="H11" s="189">
        <v>15051.45</v>
      </c>
      <c r="I11" s="108">
        <f t="shared" si="1"/>
        <v>68855.59</v>
      </c>
    </row>
    <row r="12" spans="1:9" ht="15.75">
      <c r="A12" s="95" t="s">
        <v>70</v>
      </c>
      <c r="B12" s="96" t="s">
        <v>75</v>
      </c>
      <c r="C12" s="189">
        <v>8107.03</v>
      </c>
      <c r="D12" s="97">
        <v>9626.905</v>
      </c>
      <c r="E12" s="97">
        <v>9626.905</v>
      </c>
      <c r="F12" s="97">
        <f t="shared" si="0"/>
        <v>0</v>
      </c>
      <c r="G12" s="189">
        <v>9626.905</v>
      </c>
      <c r="H12" s="189">
        <v>0</v>
      </c>
      <c r="I12" s="108">
        <f t="shared" si="1"/>
        <v>9626.905</v>
      </c>
    </row>
    <row r="13" spans="1:9" s="15" customFormat="1" ht="15.75">
      <c r="A13" s="95" t="s">
        <v>70</v>
      </c>
      <c r="B13" s="96" t="s">
        <v>95</v>
      </c>
      <c r="C13" s="189">
        <v>3343</v>
      </c>
      <c r="D13" s="97">
        <v>4114</v>
      </c>
      <c r="E13" s="97">
        <v>4114</v>
      </c>
      <c r="F13" s="97">
        <f t="shared" si="0"/>
        <v>5</v>
      </c>
      <c r="G13" s="189">
        <v>4119</v>
      </c>
      <c r="H13" s="189">
        <v>1089</v>
      </c>
      <c r="I13" s="108">
        <f t="shared" si="1"/>
        <v>3030</v>
      </c>
    </row>
    <row r="14" spans="1:9" s="15" customFormat="1" ht="15.75">
      <c r="A14" s="95" t="s">
        <v>70</v>
      </c>
      <c r="B14" s="96" t="s">
        <v>96</v>
      </c>
      <c r="C14" s="189">
        <v>12154</v>
      </c>
      <c r="D14" s="97">
        <v>13866</v>
      </c>
      <c r="E14" s="97">
        <v>13866</v>
      </c>
      <c r="F14" s="97">
        <f t="shared" si="0"/>
        <v>6849</v>
      </c>
      <c r="G14" s="189">
        <v>20715</v>
      </c>
      <c r="H14" s="189">
        <v>3397</v>
      </c>
      <c r="I14" s="108">
        <f t="shared" si="1"/>
        <v>17318</v>
      </c>
    </row>
    <row r="15" spans="1:9" ht="15.75">
      <c r="A15" s="95" t="s">
        <v>70</v>
      </c>
      <c r="B15" s="96" t="s">
        <v>76</v>
      </c>
      <c r="C15" s="189">
        <v>1176.61</v>
      </c>
      <c r="D15" s="97">
        <v>1020</v>
      </c>
      <c r="E15" s="97">
        <v>1020</v>
      </c>
      <c r="F15" s="97">
        <f t="shared" si="0"/>
        <v>10881.23</v>
      </c>
      <c r="G15" s="189">
        <v>11901.23</v>
      </c>
      <c r="H15" s="189">
        <v>120</v>
      </c>
      <c r="I15" s="108">
        <f t="shared" si="1"/>
        <v>11781.23</v>
      </c>
    </row>
    <row r="16" spans="1:11" ht="15.75">
      <c r="A16" s="95" t="s">
        <v>70</v>
      </c>
      <c r="B16" s="96" t="s">
        <v>77</v>
      </c>
      <c r="C16" s="189">
        <v>17701.67</v>
      </c>
      <c r="D16" s="97">
        <v>16333.103</v>
      </c>
      <c r="E16" s="97">
        <v>16333.103</v>
      </c>
      <c r="F16" s="97">
        <f t="shared" si="0"/>
        <v>1219.9969999999994</v>
      </c>
      <c r="G16" s="189">
        <v>17553.1</v>
      </c>
      <c r="H16" s="189">
        <v>4359.98</v>
      </c>
      <c r="I16" s="108">
        <f t="shared" si="1"/>
        <v>13193.119999999999</v>
      </c>
      <c r="K16" s="42"/>
    </row>
    <row r="17" spans="1:9" ht="15.75">
      <c r="A17" s="95" t="s">
        <v>70</v>
      </c>
      <c r="B17" s="96" t="s">
        <v>91</v>
      </c>
      <c r="C17" s="189">
        <v>2253.81</v>
      </c>
      <c r="D17" s="97">
        <v>2200</v>
      </c>
      <c r="E17" s="97">
        <v>2200</v>
      </c>
      <c r="F17" s="97">
        <f t="shared" si="0"/>
        <v>0</v>
      </c>
      <c r="G17" s="189">
        <v>2200</v>
      </c>
      <c r="H17" s="189">
        <v>347.75</v>
      </c>
      <c r="I17" s="108">
        <f t="shared" si="1"/>
        <v>1852.25</v>
      </c>
    </row>
    <row r="18" spans="1:9" ht="15.75">
      <c r="A18" s="95" t="s">
        <v>70</v>
      </c>
      <c r="B18" s="96" t="s">
        <v>88</v>
      </c>
      <c r="C18" s="189">
        <v>12276.85</v>
      </c>
      <c r="D18" s="97">
        <v>3978.532</v>
      </c>
      <c r="E18" s="97">
        <v>3978.532</v>
      </c>
      <c r="F18" s="97">
        <f t="shared" si="0"/>
        <v>11578.108</v>
      </c>
      <c r="G18" s="189">
        <v>15556.64</v>
      </c>
      <c r="H18" s="189">
        <v>0</v>
      </c>
      <c r="I18" s="108">
        <f t="shared" si="1"/>
        <v>15556.64</v>
      </c>
    </row>
    <row r="19" spans="1:9" s="15" customFormat="1" ht="15.75">
      <c r="A19" s="95" t="s">
        <v>70</v>
      </c>
      <c r="B19" s="96">
        <v>10660</v>
      </c>
      <c r="C19" s="189">
        <v>0</v>
      </c>
      <c r="D19" s="97">
        <v>999.36</v>
      </c>
      <c r="E19" s="97">
        <v>999.36</v>
      </c>
      <c r="F19" s="97">
        <f t="shared" si="0"/>
        <v>0</v>
      </c>
      <c r="G19" s="189">
        <v>999.36</v>
      </c>
      <c r="H19" s="189">
        <v>999.36</v>
      </c>
      <c r="I19" s="108">
        <f t="shared" si="1"/>
        <v>0</v>
      </c>
    </row>
    <row r="20" spans="1:9" ht="15.75">
      <c r="A20" s="95" t="s">
        <v>70</v>
      </c>
      <c r="B20" s="96" t="s">
        <v>78</v>
      </c>
      <c r="C20" s="189">
        <v>37589.78</v>
      </c>
      <c r="D20" s="97">
        <v>38129</v>
      </c>
      <c r="E20" s="97">
        <v>38129</v>
      </c>
      <c r="F20" s="97">
        <v>4110</v>
      </c>
      <c r="G20" s="189">
        <v>42279.76</v>
      </c>
      <c r="H20" s="189">
        <v>13021.12</v>
      </c>
      <c r="I20" s="108">
        <f t="shared" si="1"/>
        <v>29258.64</v>
      </c>
    </row>
    <row r="21" spans="1:9" ht="15.75">
      <c r="A21" s="95" t="s">
        <v>70</v>
      </c>
      <c r="B21" s="96" t="s">
        <v>79</v>
      </c>
      <c r="C21" s="189">
        <v>1642.79</v>
      </c>
      <c r="D21" s="97">
        <v>9724.003</v>
      </c>
      <c r="E21" s="97">
        <v>9723.874</v>
      </c>
      <c r="F21" s="97">
        <f t="shared" si="0"/>
        <v>2278.3860000000004</v>
      </c>
      <c r="G21" s="189">
        <v>12002.26</v>
      </c>
      <c r="H21" s="189">
        <v>972.44</v>
      </c>
      <c r="I21" s="108">
        <f t="shared" si="1"/>
        <v>11029.82</v>
      </c>
    </row>
    <row r="22" spans="1:9" ht="15.75">
      <c r="A22" s="95" t="s">
        <v>70</v>
      </c>
      <c r="B22" s="96" t="s">
        <v>83</v>
      </c>
      <c r="C22" s="189">
        <v>2049.13</v>
      </c>
      <c r="D22" s="97">
        <v>2848.88</v>
      </c>
      <c r="E22" s="97">
        <v>2848.88</v>
      </c>
      <c r="F22" s="97">
        <f t="shared" si="0"/>
        <v>0</v>
      </c>
      <c r="G22" s="97">
        <v>2848.88</v>
      </c>
      <c r="H22" s="189">
        <v>0</v>
      </c>
      <c r="I22" s="108">
        <f t="shared" si="1"/>
        <v>2848.88</v>
      </c>
    </row>
    <row r="23" spans="1:9" s="15" customFormat="1" ht="15.75">
      <c r="A23" s="95" t="s">
        <v>70</v>
      </c>
      <c r="B23" s="96" t="s">
        <v>109</v>
      </c>
      <c r="C23" s="189">
        <v>4512</v>
      </c>
      <c r="D23" s="97">
        <v>5308</v>
      </c>
      <c r="E23" s="97">
        <v>5308</v>
      </c>
      <c r="F23" s="97">
        <f>G23-E23</f>
        <v>185</v>
      </c>
      <c r="G23" s="189">
        <v>5493</v>
      </c>
      <c r="H23" s="189">
        <v>1676</v>
      </c>
      <c r="I23" s="108">
        <f>G23-H23</f>
        <v>3817</v>
      </c>
    </row>
    <row r="24" spans="1:9" s="15" customFormat="1" ht="15.75">
      <c r="A24" s="95" t="s">
        <v>70</v>
      </c>
      <c r="B24" s="96" t="s">
        <v>106</v>
      </c>
      <c r="C24" s="189">
        <v>6497</v>
      </c>
      <c r="D24" s="97">
        <v>0</v>
      </c>
      <c r="E24" s="97">
        <v>0</v>
      </c>
      <c r="F24" s="97">
        <f>G24-E24</f>
        <v>5025</v>
      </c>
      <c r="G24" s="189">
        <v>5025</v>
      </c>
      <c r="H24" s="189">
        <v>0</v>
      </c>
      <c r="I24" s="108">
        <f>G24-H24</f>
        <v>5025</v>
      </c>
    </row>
    <row r="25" spans="1:9" s="15" customFormat="1" ht="15.75">
      <c r="A25" s="95" t="s">
        <v>70</v>
      </c>
      <c r="B25" s="96" t="s">
        <v>126</v>
      </c>
      <c r="C25" s="189">
        <v>1704</v>
      </c>
      <c r="D25" s="97">
        <v>3300</v>
      </c>
      <c r="E25" s="97">
        <v>3300</v>
      </c>
      <c r="F25" s="97">
        <f>G25-E25</f>
        <v>996</v>
      </c>
      <c r="G25" s="189">
        <v>4296</v>
      </c>
      <c r="H25" s="189">
        <v>300</v>
      </c>
      <c r="I25" s="108">
        <f>G25-H25</f>
        <v>3996</v>
      </c>
    </row>
    <row r="26" spans="1:9" s="15" customFormat="1" ht="15.75">
      <c r="A26" s="95" t="s">
        <v>70</v>
      </c>
      <c r="B26" s="96" t="s">
        <v>209</v>
      </c>
      <c r="C26" s="189">
        <v>0</v>
      </c>
      <c r="D26" s="97">
        <v>2000</v>
      </c>
      <c r="E26" s="97">
        <v>2000</v>
      </c>
      <c r="F26" s="97">
        <f>G26-E26</f>
        <v>1938</v>
      </c>
      <c r="G26" s="189">
        <v>3938</v>
      </c>
      <c r="H26" s="189">
        <v>0</v>
      </c>
      <c r="I26" s="108">
        <f>G26-H26</f>
        <v>3938</v>
      </c>
    </row>
    <row r="27" spans="1:9" s="15" customFormat="1" ht="15.75">
      <c r="A27" s="95" t="s">
        <v>70</v>
      </c>
      <c r="B27" s="96" t="s">
        <v>210</v>
      </c>
      <c r="C27" s="189">
        <v>0</v>
      </c>
      <c r="D27" s="97">
        <v>2000</v>
      </c>
      <c r="E27" s="97">
        <v>0</v>
      </c>
      <c r="F27" s="97">
        <f>G27-E27</f>
        <v>2000</v>
      </c>
      <c r="G27" s="189">
        <v>2000</v>
      </c>
      <c r="H27" s="189">
        <v>0</v>
      </c>
      <c r="I27" s="108">
        <f>G27-H27</f>
        <v>2000</v>
      </c>
    </row>
    <row r="28" spans="1:9" s="15" customFormat="1" ht="15.75">
      <c r="A28" s="95" t="s">
        <v>70</v>
      </c>
      <c r="B28" s="96" t="s">
        <v>161</v>
      </c>
      <c r="C28" s="189">
        <v>0</v>
      </c>
      <c r="D28" s="97">
        <v>2000</v>
      </c>
      <c r="E28" s="97">
        <v>2000</v>
      </c>
      <c r="F28" s="97">
        <f t="shared" si="0"/>
        <v>0</v>
      </c>
      <c r="G28" s="189">
        <v>2000</v>
      </c>
      <c r="H28" s="189">
        <v>0</v>
      </c>
      <c r="I28" s="108">
        <f t="shared" si="1"/>
        <v>2000</v>
      </c>
    </row>
    <row r="29" spans="1:9" s="15" customFormat="1" ht="15.75">
      <c r="A29" s="95" t="s">
        <v>70</v>
      </c>
      <c r="B29" s="96" t="s">
        <v>170</v>
      </c>
      <c r="C29" s="189">
        <v>0</v>
      </c>
      <c r="D29" s="97">
        <v>0</v>
      </c>
      <c r="E29" s="97">
        <v>0</v>
      </c>
      <c r="F29" s="97">
        <f t="shared" si="0"/>
        <v>400</v>
      </c>
      <c r="G29" s="189">
        <v>400</v>
      </c>
      <c r="H29" s="189">
        <v>0</v>
      </c>
      <c r="I29" s="108">
        <f>G29-H29</f>
        <v>400</v>
      </c>
    </row>
    <row r="30" spans="1:9" s="15" customFormat="1" ht="15.75">
      <c r="A30" s="95" t="s">
        <v>202</v>
      </c>
      <c r="B30" s="96" t="s">
        <v>78</v>
      </c>
      <c r="C30" s="189">
        <v>0</v>
      </c>
      <c r="D30" s="97">
        <v>0</v>
      </c>
      <c r="E30" s="97">
        <v>0</v>
      </c>
      <c r="F30" s="97">
        <f t="shared" si="0"/>
        <v>10815.19</v>
      </c>
      <c r="G30" s="189">
        <v>10815.19</v>
      </c>
      <c r="H30" s="189">
        <v>0</v>
      </c>
      <c r="I30" s="108">
        <f>G30-H30</f>
        <v>10815.19</v>
      </c>
    </row>
    <row r="31" spans="1:9" s="15" customFormat="1" ht="15.75">
      <c r="A31" s="95" t="s">
        <v>160</v>
      </c>
      <c r="B31" s="96" t="s">
        <v>72</v>
      </c>
      <c r="C31" s="189">
        <v>0</v>
      </c>
      <c r="D31" s="97">
        <v>0</v>
      </c>
      <c r="E31" s="97">
        <v>0</v>
      </c>
      <c r="F31" s="97">
        <f>G31-E31</f>
        <v>0</v>
      </c>
      <c r="G31" s="189">
        <v>0</v>
      </c>
      <c r="H31" s="189">
        <v>0</v>
      </c>
      <c r="I31" s="108">
        <f>G31-H31</f>
        <v>0</v>
      </c>
    </row>
    <row r="32" spans="1:9" s="15" customFormat="1" ht="15.75">
      <c r="A32" s="95" t="s">
        <v>107</v>
      </c>
      <c r="B32" s="96" t="s">
        <v>87</v>
      </c>
      <c r="C32" s="189">
        <v>50738.58</v>
      </c>
      <c r="D32" s="97">
        <v>20000</v>
      </c>
      <c r="E32" s="97">
        <v>0</v>
      </c>
      <c r="F32" s="97">
        <f>G32-E32</f>
        <v>0</v>
      </c>
      <c r="G32" s="189">
        <v>0</v>
      </c>
      <c r="H32" s="189">
        <v>0</v>
      </c>
      <c r="I32" s="108">
        <f>G32-H32</f>
        <v>0</v>
      </c>
    </row>
    <row r="33" spans="1:9" s="15" customFormat="1" ht="15.75">
      <c r="A33" s="95" t="s">
        <v>107</v>
      </c>
      <c r="B33" s="96" t="s">
        <v>85</v>
      </c>
      <c r="C33" s="189">
        <v>0</v>
      </c>
      <c r="D33" s="97">
        <v>0</v>
      </c>
      <c r="E33" s="97">
        <v>0</v>
      </c>
      <c r="F33" s="97">
        <f>G33-E33</f>
        <v>0</v>
      </c>
      <c r="G33" s="189">
        <v>0</v>
      </c>
      <c r="H33" s="189">
        <v>0</v>
      </c>
      <c r="I33" s="108">
        <f>G33-H33</f>
        <v>0</v>
      </c>
    </row>
    <row r="34" spans="1:9" ht="15.75">
      <c r="A34" s="95" t="s">
        <v>80</v>
      </c>
      <c r="B34" s="96" t="s">
        <v>79</v>
      </c>
      <c r="C34" s="189">
        <v>0</v>
      </c>
      <c r="D34" s="97">
        <v>0</v>
      </c>
      <c r="E34" s="97">
        <v>0</v>
      </c>
      <c r="F34" s="97">
        <f t="shared" si="0"/>
        <v>0</v>
      </c>
      <c r="G34" s="189">
        <v>0</v>
      </c>
      <c r="H34" s="189">
        <v>0</v>
      </c>
      <c r="I34" s="108">
        <f t="shared" si="1"/>
        <v>0</v>
      </c>
    </row>
    <row r="35" spans="1:9" ht="15.75">
      <c r="A35" s="95" t="s">
        <v>81</v>
      </c>
      <c r="B35" s="96" t="s">
        <v>84</v>
      </c>
      <c r="C35" s="189">
        <v>313012.37</v>
      </c>
      <c r="D35" s="97">
        <v>213207</v>
      </c>
      <c r="E35" s="97">
        <v>0</v>
      </c>
      <c r="F35" s="97">
        <f t="shared" si="0"/>
        <v>139017</v>
      </c>
      <c r="G35" s="189">
        <v>139017</v>
      </c>
      <c r="H35" s="189">
        <v>75424.47</v>
      </c>
      <c r="I35" s="108">
        <f t="shared" si="1"/>
        <v>63592.53</v>
      </c>
    </row>
    <row r="36" spans="1:9" ht="15.75">
      <c r="A36" s="95" t="s">
        <v>82</v>
      </c>
      <c r="B36" s="96" t="s">
        <v>85</v>
      </c>
      <c r="C36" s="189">
        <v>3519.9</v>
      </c>
      <c r="D36" s="97">
        <v>0</v>
      </c>
      <c r="E36" s="97"/>
      <c r="F36" s="97">
        <f t="shared" si="0"/>
        <v>3094</v>
      </c>
      <c r="G36" s="189">
        <v>3094</v>
      </c>
      <c r="H36" s="189">
        <v>923.64</v>
      </c>
      <c r="I36" s="108">
        <f t="shared" si="1"/>
        <v>2170.36</v>
      </c>
    </row>
    <row r="37" spans="1:9" s="15" customFormat="1" ht="15.75">
      <c r="A37" s="98" t="s">
        <v>103</v>
      </c>
      <c r="B37" s="96" t="s">
        <v>98</v>
      </c>
      <c r="C37" s="189">
        <v>15246</v>
      </c>
      <c r="D37" s="97">
        <v>0</v>
      </c>
      <c r="E37" s="97">
        <v>0</v>
      </c>
      <c r="F37" s="97">
        <f t="shared" si="0"/>
        <v>14218.54</v>
      </c>
      <c r="G37" s="189">
        <v>14218.54</v>
      </c>
      <c r="H37" s="189">
        <v>0</v>
      </c>
      <c r="I37" s="108">
        <f t="shared" si="1"/>
        <v>14218.54</v>
      </c>
    </row>
    <row r="38" spans="1:9" ht="15.75">
      <c r="A38" s="98" t="s">
        <v>99</v>
      </c>
      <c r="B38" s="96" t="s">
        <v>100</v>
      </c>
      <c r="C38" s="189">
        <v>1511.33</v>
      </c>
      <c r="D38" s="97">
        <v>0</v>
      </c>
      <c r="E38" s="97">
        <v>0</v>
      </c>
      <c r="F38" s="97">
        <f t="shared" si="0"/>
        <v>0</v>
      </c>
      <c r="G38" s="189">
        <v>0</v>
      </c>
      <c r="H38" s="189">
        <v>0</v>
      </c>
      <c r="I38" s="108">
        <f>G38-H38</f>
        <v>0</v>
      </c>
    </row>
    <row r="39" spans="1:9" ht="15.75">
      <c r="A39" s="109" t="s">
        <v>104</v>
      </c>
      <c r="B39" s="99" t="s">
        <v>83</v>
      </c>
      <c r="C39" s="212">
        <v>0</v>
      </c>
      <c r="D39" s="100">
        <v>0</v>
      </c>
      <c r="E39" s="100">
        <v>0</v>
      </c>
      <c r="F39" s="100">
        <f t="shared" si="0"/>
        <v>4020.21</v>
      </c>
      <c r="G39" s="100">
        <v>4020.21</v>
      </c>
      <c r="H39" s="212">
        <v>0</v>
      </c>
      <c r="I39" s="108">
        <f>G39-H39</f>
        <v>4020.21</v>
      </c>
    </row>
    <row r="40" spans="1:9" s="15" customFormat="1" ht="16.5" thickBot="1">
      <c r="A40" s="110"/>
      <c r="B40" s="111"/>
      <c r="C40" s="112"/>
      <c r="D40" s="113"/>
      <c r="E40" s="113"/>
      <c r="F40" s="113"/>
      <c r="G40" s="113"/>
      <c r="H40" s="113"/>
      <c r="I40" s="114"/>
    </row>
    <row r="41" spans="1:9" ht="41.25" customHeight="1" thickBot="1">
      <c r="A41" s="248" t="s">
        <v>65</v>
      </c>
      <c r="B41" s="249"/>
      <c r="C41" s="101">
        <f aca="true" t="shared" si="2" ref="C41:I41">SUM(C7:C39)</f>
        <v>644719.44</v>
      </c>
      <c r="D41" s="101">
        <f t="shared" si="2"/>
        <v>520094.46</v>
      </c>
      <c r="E41" s="101">
        <f t="shared" si="2"/>
        <v>284887.732</v>
      </c>
      <c r="F41" s="101">
        <f t="shared" si="2"/>
        <v>232000.62299999996</v>
      </c>
      <c r="G41" s="101">
        <f t="shared" si="2"/>
        <v>516929.11500000005</v>
      </c>
      <c r="H41" s="101">
        <f t="shared" si="2"/>
        <v>143039.43000000002</v>
      </c>
      <c r="I41" s="101">
        <f t="shared" si="2"/>
        <v>373889.68500000006</v>
      </c>
    </row>
    <row r="42" spans="1:9" ht="16.5" thickBot="1">
      <c r="A42" s="250"/>
      <c r="B42" s="251"/>
      <c r="C42" s="102"/>
      <c r="D42" s="103"/>
      <c r="E42" s="103"/>
      <c r="F42" s="103"/>
      <c r="G42" s="103"/>
      <c r="H42" s="103"/>
      <c r="I42" s="103"/>
    </row>
    <row r="43" spans="1:9" ht="15.75">
      <c r="A43" s="115"/>
      <c r="B43" s="231" t="s">
        <v>11</v>
      </c>
      <c r="C43" s="232"/>
      <c r="D43" s="116" t="s">
        <v>12</v>
      </c>
      <c r="E43" s="196" t="s">
        <v>101</v>
      </c>
      <c r="F43" s="197"/>
      <c r="G43" s="105"/>
      <c r="H43" s="105"/>
      <c r="I43" s="105"/>
    </row>
    <row r="44" spans="1:9" ht="32.25" customHeight="1">
      <c r="A44" s="115"/>
      <c r="B44" s="233"/>
      <c r="C44" s="234"/>
      <c r="D44" s="104" t="s">
        <v>13</v>
      </c>
      <c r="E44" s="198"/>
      <c r="F44" s="199"/>
      <c r="G44" s="105"/>
      <c r="H44" s="105"/>
      <c r="I44" s="106"/>
    </row>
    <row r="45" spans="1:9" ht="16.5" thickBot="1">
      <c r="A45" s="115"/>
      <c r="B45" s="235"/>
      <c r="C45" s="236"/>
      <c r="D45" s="117" t="s">
        <v>38</v>
      </c>
      <c r="E45" s="200"/>
      <c r="F45" s="201"/>
      <c r="G45" s="105"/>
      <c r="H45" s="105"/>
      <c r="I45" s="105"/>
    </row>
  </sheetData>
  <sheetProtection/>
  <mergeCells count="6">
    <mergeCell ref="B43:C45"/>
    <mergeCell ref="A3:B5"/>
    <mergeCell ref="C3:I3"/>
    <mergeCell ref="I5:I6"/>
    <mergeCell ref="A41:B41"/>
    <mergeCell ref="A42:B42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46"/>
  <sheetViews>
    <sheetView zoomScalePageLayoutView="0" workbookViewId="0" topLeftCell="F7">
      <selection activeCell="A1012" sqref="A1012:P1040"/>
    </sheetView>
  </sheetViews>
  <sheetFormatPr defaultColWidth="9.140625" defaultRowHeight="15"/>
  <cols>
    <col min="1" max="1" width="13.28125" style="0" customWidth="1"/>
    <col min="2" max="2" width="33.28125" style="0" customWidth="1"/>
    <col min="3" max="3" width="8.421875" style="0" customWidth="1"/>
    <col min="4" max="4" width="6.7109375" style="0" customWidth="1"/>
    <col min="5" max="5" width="14.57421875" style="0" customWidth="1"/>
    <col min="6" max="6" width="6.7109375" style="0" customWidth="1"/>
    <col min="7" max="7" width="13.00390625" style="0" customWidth="1"/>
    <col min="8" max="8" width="2.7109375" style="0" customWidth="1"/>
    <col min="9" max="9" width="8.28125" style="0" customWidth="1"/>
    <col min="10" max="10" width="6.7109375" style="0" customWidth="1"/>
    <col min="11" max="11" width="10.57421875" style="0" customWidth="1"/>
    <col min="12" max="12" width="10.28125" style="0" customWidth="1"/>
    <col min="13" max="13" width="10.8515625" style="0" customWidth="1"/>
    <col min="14" max="14" width="6.7109375" style="0" customWidth="1"/>
    <col min="15" max="15" width="14.7109375" style="0" customWidth="1"/>
    <col min="16" max="16" width="6.7109375" style="0" customWidth="1"/>
    <col min="18" max="18" width="11.7109375" style="0" customWidth="1"/>
    <col min="19" max="19" width="10.57421875" style="0" customWidth="1"/>
    <col min="20" max="20" width="12.57421875" style="0" customWidth="1"/>
    <col min="21" max="21" width="15.7109375" style="0" customWidth="1"/>
  </cols>
  <sheetData>
    <row r="1" spans="1:4" ht="15.75">
      <c r="A1" s="10" t="s">
        <v>67</v>
      </c>
      <c r="B1" s="10"/>
      <c r="C1" s="10"/>
      <c r="D1" s="10"/>
    </row>
    <row r="2" spans="1:17" ht="16.5" thickBot="1">
      <c r="A2" s="11"/>
      <c r="B2" s="28" t="s">
        <v>208</v>
      </c>
      <c r="C2" s="321"/>
      <c r="D2" s="321"/>
      <c r="E2" s="342"/>
      <c r="F2" s="342"/>
      <c r="G2" s="342"/>
      <c r="H2" s="342"/>
      <c r="I2" s="343"/>
      <c r="J2" s="343"/>
      <c r="K2" s="344"/>
      <c r="L2" s="344"/>
      <c r="M2" s="343"/>
      <c r="N2" s="343"/>
      <c r="O2" s="298" t="s">
        <v>0</v>
      </c>
      <c r="P2" s="298"/>
      <c r="Q2" s="1"/>
    </row>
    <row r="3" spans="1:17" ht="15.75" thickBot="1">
      <c r="A3" s="14"/>
      <c r="B3" s="12"/>
      <c r="C3" s="371"/>
      <c r="D3" s="371"/>
      <c r="E3" s="372"/>
      <c r="F3" s="372"/>
      <c r="G3" s="372"/>
      <c r="H3" s="372"/>
      <c r="I3" s="316"/>
      <c r="J3" s="316"/>
      <c r="K3" s="316"/>
      <c r="L3" s="316"/>
      <c r="M3" s="370"/>
      <c r="N3" s="370"/>
      <c r="O3" s="370"/>
      <c r="P3" s="303"/>
      <c r="Q3" s="1"/>
    </row>
    <row r="4" spans="1:17" ht="31.5" customHeight="1" thickBot="1">
      <c r="A4" s="2" t="s">
        <v>14</v>
      </c>
      <c r="B4" s="41" t="s">
        <v>86</v>
      </c>
      <c r="C4" s="323"/>
      <c r="D4" s="324"/>
      <c r="E4" s="324"/>
      <c r="F4" s="324"/>
      <c r="G4" s="324"/>
      <c r="H4" s="324"/>
      <c r="I4" s="324"/>
      <c r="J4" s="324"/>
      <c r="K4" s="324"/>
      <c r="L4" s="325"/>
      <c r="M4" s="299" t="s">
        <v>68</v>
      </c>
      <c r="N4" s="301"/>
      <c r="O4" s="291" t="s">
        <v>70</v>
      </c>
      <c r="P4" s="257"/>
      <c r="Q4" s="1"/>
    </row>
    <row r="5" spans="1:17" ht="15.75" thickBot="1">
      <c r="A5" s="2" t="s">
        <v>15</v>
      </c>
      <c r="B5" s="78" t="s">
        <v>146</v>
      </c>
      <c r="C5" s="320"/>
      <c r="D5" s="321"/>
      <c r="E5" s="321"/>
      <c r="F5" s="321"/>
      <c r="G5" s="321"/>
      <c r="H5" s="321"/>
      <c r="I5" s="321"/>
      <c r="J5" s="321"/>
      <c r="K5" s="321"/>
      <c r="L5" s="322"/>
      <c r="M5" s="299" t="s">
        <v>16</v>
      </c>
      <c r="N5" s="301"/>
      <c r="O5" s="291" t="s">
        <v>71</v>
      </c>
      <c r="P5" s="257"/>
      <c r="Q5" s="1"/>
    </row>
    <row r="6" spans="1:17" ht="15">
      <c r="A6" s="81" t="s">
        <v>17</v>
      </c>
      <c r="B6" s="319" t="s">
        <v>7</v>
      </c>
      <c r="C6" s="289">
        <v>-1</v>
      </c>
      <c r="D6" s="290"/>
      <c r="E6" s="289">
        <v>-2</v>
      </c>
      <c r="F6" s="290"/>
      <c r="G6" s="289">
        <v>-3</v>
      </c>
      <c r="H6" s="290"/>
      <c r="I6" s="289">
        <v>-4</v>
      </c>
      <c r="J6" s="290"/>
      <c r="K6" s="289">
        <v>-5</v>
      </c>
      <c r="L6" s="290"/>
      <c r="M6" s="289">
        <v>-6</v>
      </c>
      <c r="N6" s="290"/>
      <c r="O6" s="289" t="s">
        <v>129</v>
      </c>
      <c r="P6" s="290"/>
      <c r="Q6" s="1"/>
    </row>
    <row r="7" spans="1:17" ht="15">
      <c r="A7" s="82"/>
      <c r="B7" s="317"/>
      <c r="C7" s="278" t="s">
        <v>2</v>
      </c>
      <c r="D7" s="279"/>
      <c r="E7" s="278" t="s">
        <v>3</v>
      </c>
      <c r="F7" s="279"/>
      <c r="G7" s="278" t="s">
        <v>4</v>
      </c>
      <c r="H7" s="279"/>
      <c r="I7" s="278" t="s">
        <v>4</v>
      </c>
      <c r="J7" s="279"/>
      <c r="K7" s="278" t="s">
        <v>4</v>
      </c>
      <c r="L7" s="279"/>
      <c r="M7" s="278" t="s">
        <v>2</v>
      </c>
      <c r="N7" s="279"/>
      <c r="O7" s="278" t="s">
        <v>5</v>
      </c>
      <c r="P7" s="279"/>
      <c r="Q7" s="1"/>
    </row>
    <row r="8" spans="1:16" ht="27.75" customHeight="1">
      <c r="A8" s="317"/>
      <c r="B8" s="317"/>
      <c r="C8" s="278" t="s">
        <v>18</v>
      </c>
      <c r="D8" s="279"/>
      <c r="E8" s="278" t="s">
        <v>205</v>
      </c>
      <c r="F8" s="279"/>
      <c r="G8" s="278" t="s">
        <v>206</v>
      </c>
      <c r="H8" s="279"/>
      <c r="I8" s="278" t="s">
        <v>207</v>
      </c>
      <c r="J8" s="279"/>
      <c r="K8" s="278" t="s">
        <v>9</v>
      </c>
      <c r="L8" s="279"/>
      <c r="M8" s="278" t="s">
        <v>8</v>
      </c>
      <c r="N8" s="279"/>
      <c r="O8" s="278"/>
      <c r="P8" s="279"/>
    </row>
    <row r="9" spans="1:21" ht="48" customHeight="1" thickBot="1">
      <c r="A9" s="318"/>
      <c r="B9" s="318"/>
      <c r="C9" s="284" t="s">
        <v>168</v>
      </c>
      <c r="D9" s="285"/>
      <c r="E9" s="284"/>
      <c r="F9" s="285"/>
      <c r="G9" s="284"/>
      <c r="H9" s="285"/>
      <c r="I9" s="284"/>
      <c r="J9" s="285"/>
      <c r="K9" s="284"/>
      <c r="L9" s="285"/>
      <c r="M9" s="284" t="s">
        <v>10</v>
      </c>
      <c r="N9" s="285"/>
      <c r="O9" s="278"/>
      <c r="P9" s="279"/>
      <c r="Q9" s="192" t="s">
        <v>198</v>
      </c>
      <c r="R9" s="60" t="s">
        <v>204</v>
      </c>
      <c r="S9" s="191" t="s">
        <v>197</v>
      </c>
      <c r="T9" s="191" t="s">
        <v>211</v>
      </c>
      <c r="U9" s="193" t="s">
        <v>199</v>
      </c>
    </row>
    <row r="10" spans="1:21" ht="15.75" thickBot="1">
      <c r="A10" s="18">
        <v>600</v>
      </c>
      <c r="B10" s="19" t="s">
        <v>19</v>
      </c>
      <c r="C10" s="366">
        <v>41759.81</v>
      </c>
      <c r="D10" s="402"/>
      <c r="E10" s="345">
        <v>49820.584</v>
      </c>
      <c r="F10" s="346"/>
      <c r="G10" s="345">
        <v>49820.584</v>
      </c>
      <c r="H10" s="346"/>
      <c r="I10" s="345">
        <f>K10-G10</f>
        <v>202.92599999999948</v>
      </c>
      <c r="J10" s="346"/>
      <c r="K10" s="345">
        <v>50023.51</v>
      </c>
      <c r="L10" s="346"/>
      <c r="M10" s="366">
        <v>14331.34</v>
      </c>
      <c r="N10" s="402"/>
      <c r="O10" s="400">
        <f>K10-M10</f>
        <v>35692.17</v>
      </c>
      <c r="P10" s="401"/>
      <c r="Q10" s="190">
        <v>600</v>
      </c>
      <c r="R10" s="40">
        <f aca="true" t="shared" si="0" ref="R10:R18">G10+G41+G72+G102+G130+G158+G186+G214+G242+G270+G299+G356+G385+G416+G444+G473+G503+G531+G559+G588+G617+G646+G675+G703+G733+G762+G790+G818+G846+G874+G902+G930+G959+G989+G1019</f>
        <v>136816.65300000002</v>
      </c>
      <c r="S10" s="216">
        <f>K328+K473+K356+K733+K989+K1019+K10+K41+K72+K102+K130+K158+K186+K214+K242+K270+K299+K385+K416+K444+K503+K531+K559+K588+K617+K646+K675+K703+K762+K790+K818+K846+K874+K902+K930+K959</f>
        <v>143110.65000000002</v>
      </c>
      <c r="T10" s="215">
        <f>M473+M10+M41+M72+M102+M130+M158+M186+M214+M242+M270+M299+M356+M385+M416+M444+M503+M531+M559+M588+M617+M646+M675+M703+M733+M762+M790+M818+M846+M874+M902+M930+M959+M989+M1019</f>
        <v>42486.26999999999</v>
      </c>
      <c r="U10" s="194">
        <f>T10/S10</f>
        <v>0.296877066801108</v>
      </c>
    </row>
    <row r="11" spans="1:21" ht="15.75" thickBot="1">
      <c r="A11" s="18">
        <v>601</v>
      </c>
      <c r="B11" s="19" t="s">
        <v>20</v>
      </c>
      <c r="C11" s="366">
        <v>7111.36</v>
      </c>
      <c r="D11" s="402"/>
      <c r="E11" s="345">
        <v>8320.038</v>
      </c>
      <c r="F11" s="346"/>
      <c r="G11" s="345">
        <v>8320.038</v>
      </c>
      <c r="H11" s="346"/>
      <c r="I11" s="345">
        <f aca="true" t="shared" si="1" ref="I11:I16">K11-G11</f>
        <v>-202.9280000000008</v>
      </c>
      <c r="J11" s="346"/>
      <c r="K11" s="345">
        <v>8117.11</v>
      </c>
      <c r="L11" s="346"/>
      <c r="M11" s="366">
        <v>2384.98</v>
      </c>
      <c r="N11" s="402"/>
      <c r="O11" s="400">
        <f aca="true" t="shared" si="2" ref="O11:O25">K11-M11</f>
        <v>5732.129999999999</v>
      </c>
      <c r="P11" s="401"/>
      <c r="Q11" s="190">
        <v>601</v>
      </c>
      <c r="R11" s="40">
        <f t="shared" si="0"/>
        <v>22748.847</v>
      </c>
      <c r="S11" s="216">
        <f aca="true" t="shared" si="3" ref="S11:S21">K329+K474+K357+K734+K990+K1020+K11+K42+K73+K103+K131+K159+K187+K215+K243+K271+K300+K386+K417+K445+K504+K532+K560+K589+K618+K647+K676+K704+K763+K791+K819+K847+K875+K903+K931+K960</f>
        <v>23441.440000000002</v>
      </c>
      <c r="T11" s="215">
        <f>M11+M42+M73+M103+M131+M159+M187+M215+M243+M271+M300+M357+M386+M417+M445+M504+M532+M560+M589+M618+M647+M676+M704+M734+M763+M791+M819+M847+M875+M903+M931+M960+M990+M1020</f>
        <v>7083.77</v>
      </c>
      <c r="U11" s="194">
        <f aca="true" t="shared" si="4" ref="U11:U23">T11/S11</f>
        <v>0.30219005317079495</v>
      </c>
    </row>
    <row r="12" spans="1:21" ht="15.75" thickBot="1">
      <c r="A12" s="18">
        <v>602</v>
      </c>
      <c r="B12" s="19" t="s">
        <v>21</v>
      </c>
      <c r="C12" s="366">
        <v>21875.19</v>
      </c>
      <c r="D12" s="402"/>
      <c r="E12" s="345">
        <v>17654.448</v>
      </c>
      <c r="F12" s="346"/>
      <c r="G12" s="345">
        <v>17654.448</v>
      </c>
      <c r="H12" s="346"/>
      <c r="I12" s="345">
        <f t="shared" si="1"/>
        <v>2121.612000000001</v>
      </c>
      <c r="J12" s="346"/>
      <c r="K12" s="345">
        <v>19776.06</v>
      </c>
      <c r="L12" s="346"/>
      <c r="M12" s="366">
        <v>5372.79</v>
      </c>
      <c r="N12" s="402"/>
      <c r="O12" s="400">
        <f t="shared" si="2"/>
        <v>14403.27</v>
      </c>
      <c r="P12" s="401"/>
      <c r="Q12" s="190">
        <v>602</v>
      </c>
      <c r="R12" s="40">
        <f t="shared" si="0"/>
        <v>57984.46200000001</v>
      </c>
      <c r="S12" s="216">
        <f t="shared" si="3"/>
        <v>71157.44</v>
      </c>
      <c r="T12" s="215">
        <f>M12+M43+M74+M104+M132+M160+M188+M216+M244+M272+M301+M358+M387+M418+M446+M505+M533+M561+M590+M619+M648+M677+M705+M735+M764+M792+M820+M848+M876+M904+M932+M961+M991+M1021</f>
        <v>10988.769999999999</v>
      </c>
      <c r="U12" s="194">
        <f t="shared" si="4"/>
        <v>0.15442896765257433</v>
      </c>
    </row>
    <row r="13" spans="1:21" ht="15.75" thickBot="1">
      <c r="A13" s="18">
        <v>603</v>
      </c>
      <c r="B13" s="19" t="s">
        <v>22</v>
      </c>
      <c r="C13" s="366"/>
      <c r="D13" s="402"/>
      <c r="E13" s="345"/>
      <c r="F13" s="346"/>
      <c r="G13" s="345"/>
      <c r="H13" s="346"/>
      <c r="I13" s="345">
        <f t="shared" si="1"/>
        <v>0</v>
      </c>
      <c r="J13" s="346"/>
      <c r="K13" s="345"/>
      <c r="L13" s="346"/>
      <c r="M13" s="366"/>
      <c r="N13" s="402"/>
      <c r="O13" s="400">
        <f t="shared" si="2"/>
        <v>0</v>
      </c>
      <c r="P13" s="401"/>
      <c r="Q13" s="190"/>
      <c r="R13" s="40">
        <f t="shared" si="0"/>
        <v>0</v>
      </c>
      <c r="S13" s="216">
        <f t="shared" si="3"/>
        <v>0</v>
      </c>
      <c r="T13" s="215">
        <f>M13+M44+M75+M105+M133+M161+M189+M217+M245+M273+M302+M359+M388+M419+M447+M506+M534+M562+M591+M620+M649+M678+M706+M736+M765+M793+M821+M849+M877+M905+M933+M962+M992+M1022</f>
        <v>0</v>
      </c>
      <c r="U13" s="194" t="e">
        <f t="shared" si="4"/>
        <v>#DIV/0!</v>
      </c>
    </row>
    <row r="14" spans="1:21" ht="15.75" thickBot="1">
      <c r="A14" s="18">
        <v>604</v>
      </c>
      <c r="B14" s="19" t="s">
        <v>23</v>
      </c>
      <c r="C14" s="366">
        <v>47.57</v>
      </c>
      <c r="D14" s="402"/>
      <c r="E14" s="345">
        <v>1000</v>
      </c>
      <c r="F14" s="346"/>
      <c r="G14" s="345">
        <v>1000</v>
      </c>
      <c r="H14" s="346"/>
      <c r="I14" s="345">
        <f t="shared" si="1"/>
        <v>200</v>
      </c>
      <c r="J14" s="346"/>
      <c r="K14" s="345">
        <v>1200</v>
      </c>
      <c r="L14" s="346"/>
      <c r="M14" s="366">
        <v>0</v>
      </c>
      <c r="N14" s="402"/>
      <c r="O14" s="400">
        <f t="shared" si="2"/>
        <v>1200</v>
      </c>
      <c r="P14" s="401"/>
      <c r="Q14" s="190">
        <v>604</v>
      </c>
      <c r="R14" s="40">
        <f t="shared" si="0"/>
        <v>1000</v>
      </c>
      <c r="S14" s="216">
        <f t="shared" si="3"/>
        <v>7072.46</v>
      </c>
      <c r="T14" s="215">
        <f>M14+M45+M76+M106+M134+M162+M190+M218+M246+M274+M303+M360+M389+M420+M448+M507+M535+M563+M592+M621+M650+M679+M707+M737+M766+M794+M822+M850+M878+M906+M934+M963+M993+M1023</f>
        <v>0</v>
      </c>
      <c r="U14" s="194">
        <f t="shared" si="4"/>
        <v>0</v>
      </c>
    </row>
    <row r="15" spans="1:21" ht="15.75" thickBot="1">
      <c r="A15" s="18">
        <v>605</v>
      </c>
      <c r="B15" s="19" t="s">
        <v>24</v>
      </c>
      <c r="C15" s="366"/>
      <c r="D15" s="402"/>
      <c r="E15" s="345"/>
      <c r="F15" s="346"/>
      <c r="G15" s="345"/>
      <c r="H15" s="346"/>
      <c r="I15" s="345">
        <f t="shared" si="1"/>
        <v>0</v>
      </c>
      <c r="J15" s="346"/>
      <c r="K15" s="345"/>
      <c r="L15" s="346"/>
      <c r="M15" s="366"/>
      <c r="N15" s="402"/>
      <c r="O15" s="400">
        <f t="shared" si="2"/>
        <v>0</v>
      </c>
      <c r="P15" s="401"/>
      <c r="Q15" s="190"/>
      <c r="R15" s="40">
        <f t="shared" si="0"/>
        <v>0</v>
      </c>
      <c r="S15" s="216">
        <f t="shared" si="3"/>
        <v>0</v>
      </c>
      <c r="T15" s="215"/>
      <c r="U15" s="194" t="e">
        <f t="shared" si="4"/>
        <v>#DIV/0!</v>
      </c>
    </row>
    <row r="16" spans="1:21" ht="15.75" thickBot="1">
      <c r="A16" s="18">
        <v>606</v>
      </c>
      <c r="B16" s="19" t="s">
        <v>25</v>
      </c>
      <c r="C16" s="345">
        <v>455.11</v>
      </c>
      <c r="D16" s="346"/>
      <c r="E16" s="345"/>
      <c r="F16" s="346"/>
      <c r="G16" s="345"/>
      <c r="H16" s="346"/>
      <c r="I16" s="345">
        <f t="shared" si="1"/>
        <v>0</v>
      </c>
      <c r="J16" s="346"/>
      <c r="K16" s="345"/>
      <c r="L16" s="346"/>
      <c r="M16" s="345"/>
      <c r="N16" s="346"/>
      <c r="O16" s="400">
        <f t="shared" si="2"/>
        <v>0</v>
      </c>
      <c r="P16" s="401"/>
      <c r="Q16" s="190">
        <v>606</v>
      </c>
      <c r="R16" s="40">
        <f t="shared" si="0"/>
        <v>6148.88</v>
      </c>
      <c r="S16" s="216">
        <f t="shared" si="3"/>
        <v>162869.51</v>
      </c>
      <c r="T16" s="215">
        <f>M16+M47+M78+M108+M136+M164+M192+M220+M248+M276+M305+M362+M391+M422+M450+M509+M537+M565+M594+M623+M652+M681+M709+M739+M768+M796+M824+M852+M880+M908+M936+M965+M995+M1025</f>
        <v>75838.27</v>
      </c>
      <c r="U16" s="194">
        <f t="shared" si="4"/>
        <v>0.465638227805806</v>
      </c>
    </row>
    <row r="17" spans="1:21" ht="15.75" thickBot="1">
      <c r="A17" s="29" t="s">
        <v>26</v>
      </c>
      <c r="B17" s="30" t="s">
        <v>27</v>
      </c>
      <c r="C17" s="274">
        <f>SUM(C10:C16)</f>
        <v>71249.04000000001</v>
      </c>
      <c r="D17" s="403"/>
      <c r="E17" s="274">
        <f>SUM(E10:E16)</f>
        <v>76795.07</v>
      </c>
      <c r="F17" s="275"/>
      <c r="G17" s="274">
        <f>SUM(G10:G16)</f>
        <v>76795.07</v>
      </c>
      <c r="H17" s="275"/>
      <c r="I17" s="274">
        <f>SUM(I10:I16)</f>
        <v>2321.6099999999997</v>
      </c>
      <c r="J17" s="275"/>
      <c r="K17" s="274">
        <f>SUM(K10:K16)</f>
        <v>79116.68000000001</v>
      </c>
      <c r="L17" s="275"/>
      <c r="M17" s="274">
        <f>SUM(M10:M16)</f>
        <v>22089.11</v>
      </c>
      <c r="N17" s="403"/>
      <c r="O17" s="397">
        <f t="shared" si="2"/>
        <v>57027.57000000001</v>
      </c>
      <c r="P17" s="398"/>
      <c r="Q17" s="190"/>
      <c r="R17" s="40">
        <f t="shared" si="0"/>
        <v>224698.84200000003</v>
      </c>
      <c r="S17" s="216">
        <f t="shared" si="3"/>
        <v>407651.5</v>
      </c>
      <c r="T17" s="214">
        <f>SUM(T10:T16)</f>
        <v>136397.08</v>
      </c>
      <c r="U17" s="194">
        <f t="shared" si="4"/>
        <v>0.334592366273643</v>
      </c>
    </row>
    <row r="18" spans="1:21" ht="15.75" thickBot="1">
      <c r="A18" s="18">
        <v>230</v>
      </c>
      <c r="B18" s="19" t="s">
        <v>28</v>
      </c>
      <c r="C18" s="366"/>
      <c r="D18" s="402"/>
      <c r="E18" s="345"/>
      <c r="F18" s="346"/>
      <c r="G18" s="345">
        <v>0</v>
      </c>
      <c r="H18" s="346"/>
      <c r="I18" s="345">
        <f aca="true" t="shared" si="5" ref="I18:I25">K18-G18</f>
        <v>0</v>
      </c>
      <c r="J18" s="346"/>
      <c r="K18" s="345"/>
      <c r="L18" s="346"/>
      <c r="M18" s="366"/>
      <c r="N18" s="402"/>
      <c r="O18" s="400">
        <f t="shared" si="2"/>
        <v>0</v>
      </c>
      <c r="P18" s="401"/>
      <c r="Q18" s="190">
        <v>230</v>
      </c>
      <c r="R18" s="40">
        <f t="shared" si="0"/>
        <v>2072.401</v>
      </c>
      <c r="S18" s="216">
        <f t="shared" si="3"/>
        <v>4775.31</v>
      </c>
      <c r="T18" s="215">
        <f>M18+M49+M80+M110+M138+M166+M194+M222+M250+M278+M307+M364+M393+M424+M452+M511+M539+M567+M596+M625+M654+M683+M711+M741+M770+M798+M826+M854+M882+M910+M938+M967+M997+M1027</f>
        <v>0</v>
      </c>
      <c r="U18" s="194">
        <f t="shared" si="4"/>
        <v>0</v>
      </c>
    </row>
    <row r="19" spans="1:21" ht="15.75" thickBot="1">
      <c r="A19" s="18">
        <v>231</v>
      </c>
      <c r="B19" s="19" t="s">
        <v>29</v>
      </c>
      <c r="C19" s="366">
        <v>5297.87</v>
      </c>
      <c r="D19" s="402"/>
      <c r="E19" s="345">
        <v>600</v>
      </c>
      <c r="F19" s="346"/>
      <c r="G19" s="345">
        <v>600</v>
      </c>
      <c r="H19" s="346"/>
      <c r="I19" s="345">
        <f t="shared" si="5"/>
        <v>1259.95</v>
      </c>
      <c r="J19" s="346"/>
      <c r="K19" s="345">
        <v>1859.95</v>
      </c>
      <c r="L19" s="346"/>
      <c r="M19" s="366"/>
      <c r="N19" s="402"/>
      <c r="O19" s="400">
        <f t="shared" si="2"/>
        <v>1859.95</v>
      </c>
      <c r="P19" s="401"/>
      <c r="Q19" s="190">
        <v>231</v>
      </c>
      <c r="R19" s="40">
        <f>G19+G50+G81+G111+G139+G167+G195+G223+G251+G279+G308+G365+G394+G425+G453+G482+G512+G540+G568+G597+G626+G654+G684+G712+G742+G771+G799+G827+G855+G883+G911+G939+G968+G998+G1028</f>
        <v>60189.200999999994</v>
      </c>
      <c r="S19" s="216">
        <f t="shared" si="3"/>
        <v>104502.59000000001</v>
      </c>
      <c r="T19" s="215">
        <f>M19+M50+M81+M111+M139+M167+M195+M223+M251+M279+M308+M365+M394+M425+M453+M512+M540+M568+M597+M626+M655+M684+M712+M742+M771+M799+M827+M855+M883+M911+M939+M968+M998+M1028</f>
        <v>6642.55</v>
      </c>
      <c r="U19" s="194">
        <f t="shared" si="4"/>
        <v>0.06356349636884598</v>
      </c>
    </row>
    <row r="20" spans="1:21" ht="15.75" thickBot="1">
      <c r="A20" s="18">
        <v>232</v>
      </c>
      <c r="B20" s="19" t="s">
        <v>30</v>
      </c>
      <c r="C20" s="366"/>
      <c r="D20" s="402"/>
      <c r="E20" s="345"/>
      <c r="F20" s="346"/>
      <c r="G20" s="345"/>
      <c r="H20" s="346"/>
      <c r="I20" s="345">
        <f t="shared" si="5"/>
        <v>0</v>
      </c>
      <c r="J20" s="346"/>
      <c r="K20" s="345"/>
      <c r="L20" s="346"/>
      <c r="M20" s="366"/>
      <c r="N20" s="402"/>
      <c r="O20" s="400">
        <f t="shared" si="2"/>
        <v>0</v>
      </c>
      <c r="P20" s="401"/>
      <c r="Q20" s="190"/>
      <c r="R20" s="40">
        <f>G20+G51+G82+G112+G140+G168+G196+G224+G252+G280+G309+G366+G395+G426+G454+G483+G513+G541+G569+G598+G627+G656+G685+G713+G743+G772+G800+G828+G856+G884+G912+G940+G969+G999+G1029</f>
        <v>0</v>
      </c>
      <c r="S20" s="216">
        <f t="shared" si="3"/>
        <v>0</v>
      </c>
      <c r="T20" s="215"/>
      <c r="U20" s="194" t="e">
        <f t="shared" si="4"/>
        <v>#DIV/0!</v>
      </c>
    </row>
    <row r="21" spans="1:21" ht="21.75" thickBot="1">
      <c r="A21" s="31" t="s">
        <v>31</v>
      </c>
      <c r="B21" s="32" t="s">
        <v>32</v>
      </c>
      <c r="C21" s="269">
        <f>SUM(C18:C20)</f>
        <v>5297.87</v>
      </c>
      <c r="D21" s="270"/>
      <c r="E21" s="269">
        <f>SUM(E18:E20)</f>
        <v>600</v>
      </c>
      <c r="F21" s="270"/>
      <c r="G21" s="269">
        <f>SUM(G18:G20)</f>
        <v>600</v>
      </c>
      <c r="H21" s="270"/>
      <c r="I21" s="269">
        <f>SUM(I18:I20)</f>
        <v>1259.95</v>
      </c>
      <c r="J21" s="270"/>
      <c r="K21" s="269">
        <f>SUM(K18:K20)</f>
        <v>1859.95</v>
      </c>
      <c r="L21" s="270"/>
      <c r="M21" s="269">
        <f>SUM(M18:M20)</f>
        <v>0</v>
      </c>
      <c r="N21" s="270"/>
      <c r="O21" s="397">
        <f t="shared" si="2"/>
        <v>1859.95</v>
      </c>
      <c r="P21" s="398"/>
      <c r="Q21" s="190"/>
      <c r="R21" s="40">
        <f>G21+G52+G83+G113+G141+G169+G197+G225+G253+G281+G310+G367+G396+G427+G455+G484+G514+G542+G570+G599+G628+G657+G686+G714+G744+G773+G801+G829+G857+G885+G913+G941+G970+G1000+G1030</f>
        <v>60189.200999999994</v>
      </c>
      <c r="S21" s="216">
        <f t="shared" si="3"/>
        <v>109277.9</v>
      </c>
      <c r="T21" s="214">
        <f>T19+T18</f>
        <v>6642.55</v>
      </c>
      <c r="U21" s="194">
        <f t="shared" si="4"/>
        <v>0.06078584965487075</v>
      </c>
    </row>
    <row r="22" spans="1:21" ht="15.75" thickBot="1">
      <c r="A22" s="18">
        <v>230</v>
      </c>
      <c r="B22" s="19" t="s">
        <v>28</v>
      </c>
      <c r="C22" s="269"/>
      <c r="D22" s="399"/>
      <c r="E22" s="269"/>
      <c r="F22" s="270"/>
      <c r="G22" s="269"/>
      <c r="H22" s="270"/>
      <c r="I22" s="345">
        <f t="shared" si="5"/>
        <v>0</v>
      </c>
      <c r="J22" s="346"/>
      <c r="K22" s="269"/>
      <c r="L22" s="270"/>
      <c r="M22" s="269"/>
      <c r="N22" s="399"/>
      <c r="O22" s="397">
        <f t="shared" si="2"/>
        <v>0</v>
      </c>
      <c r="P22" s="398"/>
      <c r="Q22" s="190"/>
      <c r="R22" s="40">
        <f>G22+G53+G84+G114+G142+G170+G198+G226+G254+G282+G311+G368+G397+G428+G456+G485+G515+G543+G571+G600+G629+G658+G687+G715+G745+G774+G802+G830+G858+G886+G914+G942+G971+G1001+G1031</f>
        <v>0</v>
      </c>
      <c r="S22" s="215"/>
      <c r="T22" s="215"/>
      <c r="U22" s="194" t="e">
        <f t="shared" si="4"/>
        <v>#DIV/0!</v>
      </c>
    </row>
    <row r="23" spans="1:21" ht="15.75" thickBot="1">
      <c r="A23" s="18">
        <v>231</v>
      </c>
      <c r="B23" s="19" t="s">
        <v>29</v>
      </c>
      <c r="C23" s="269"/>
      <c r="D23" s="399"/>
      <c r="E23" s="269"/>
      <c r="F23" s="270"/>
      <c r="G23" s="269"/>
      <c r="H23" s="270"/>
      <c r="I23" s="345">
        <f t="shared" si="5"/>
        <v>0</v>
      </c>
      <c r="J23" s="346"/>
      <c r="K23" s="269"/>
      <c r="L23" s="270"/>
      <c r="M23" s="269"/>
      <c r="N23" s="399"/>
      <c r="O23" s="397">
        <f t="shared" si="2"/>
        <v>0</v>
      </c>
      <c r="P23" s="398"/>
      <c r="Q23" s="190" t="s">
        <v>34</v>
      </c>
      <c r="R23" s="40">
        <f>G23+G54+G85+G115+G143+G171+G199+G227+G255+G283+G312+G369+G398+G429+G457+G486+G516+G544+G572+G601+G630+G659+G688+G716+G746+G775+G803+G831+G859+G887+G915+G943+G972+G1002+G1032</f>
        <v>0</v>
      </c>
      <c r="S23" s="215">
        <f>S21+S17</f>
        <v>516929.4</v>
      </c>
      <c r="T23" s="215">
        <f>T21+T17</f>
        <v>143039.62999999998</v>
      </c>
      <c r="U23" s="194">
        <f t="shared" si="4"/>
        <v>0.27671018518196094</v>
      </c>
    </row>
    <row r="24" spans="1:17" ht="15.75" thickBot="1">
      <c r="A24" s="18">
        <v>232</v>
      </c>
      <c r="B24" s="19" t="s">
        <v>30</v>
      </c>
      <c r="C24" s="269"/>
      <c r="D24" s="399"/>
      <c r="E24" s="269"/>
      <c r="F24" s="270"/>
      <c r="G24" s="269"/>
      <c r="H24" s="270"/>
      <c r="I24" s="345">
        <f t="shared" si="5"/>
        <v>0</v>
      </c>
      <c r="J24" s="346"/>
      <c r="K24" s="269"/>
      <c r="L24" s="270"/>
      <c r="M24" s="269"/>
      <c r="N24" s="399"/>
      <c r="O24" s="397">
        <f t="shared" si="2"/>
        <v>0</v>
      </c>
      <c r="P24" s="398"/>
      <c r="Q24" s="1"/>
    </row>
    <row r="25" spans="1:17" ht="21.75" thickBot="1">
      <c r="A25" s="31" t="s">
        <v>31</v>
      </c>
      <c r="B25" s="32" t="s">
        <v>33</v>
      </c>
      <c r="C25" s="269">
        <v>0</v>
      </c>
      <c r="D25" s="270"/>
      <c r="E25" s="269">
        <v>0</v>
      </c>
      <c r="F25" s="270"/>
      <c r="G25" s="269">
        <v>0</v>
      </c>
      <c r="H25" s="270"/>
      <c r="I25" s="345">
        <f t="shared" si="5"/>
        <v>0</v>
      </c>
      <c r="J25" s="346"/>
      <c r="K25" s="269">
        <v>0</v>
      </c>
      <c r="L25" s="270"/>
      <c r="M25" s="269">
        <v>0</v>
      </c>
      <c r="N25" s="270"/>
      <c r="O25" s="353">
        <f t="shared" si="2"/>
        <v>0</v>
      </c>
      <c r="P25" s="354"/>
      <c r="Q25" s="1"/>
    </row>
    <row r="26" spans="1:17" ht="15.75" thickBot="1">
      <c r="A26" s="29" t="s">
        <v>34</v>
      </c>
      <c r="B26" s="33" t="s">
        <v>35</v>
      </c>
      <c r="C26" s="258">
        <f>C25+C21</f>
        <v>5297.87</v>
      </c>
      <c r="D26" s="259"/>
      <c r="E26" s="258">
        <f>E25+E21</f>
        <v>600</v>
      </c>
      <c r="F26" s="259"/>
      <c r="G26" s="258">
        <f>G25+G21</f>
        <v>600</v>
      </c>
      <c r="H26" s="259"/>
      <c r="I26" s="258">
        <f>I25+I21</f>
        <v>1259.95</v>
      </c>
      <c r="J26" s="259"/>
      <c r="K26" s="258">
        <f>K25+K21</f>
        <v>1859.95</v>
      </c>
      <c r="L26" s="259"/>
      <c r="M26" s="258">
        <f>M25+M21</f>
        <v>0</v>
      </c>
      <c r="N26" s="259"/>
      <c r="O26" s="258">
        <f>O25+O21</f>
        <v>1859.95</v>
      </c>
      <c r="P26" s="259"/>
      <c r="Q26" s="5"/>
    </row>
    <row r="27" spans="1:16" ht="15.75" customHeight="1" thickBot="1">
      <c r="A27" s="258" t="s">
        <v>69</v>
      </c>
      <c r="B27" s="268"/>
      <c r="C27" s="258">
        <f>C26+C17</f>
        <v>76546.91</v>
      </c>
      <c r="D27" s="259"/>
      <c r="E27" s="258">
        <f>E26+E17</f>
        <v>77395.07</v>
      </c>
      <c r="F27" s="259"/>
      <c r="G27" s="258">
        <f>G26+G17</f>
        <v>77395.07</v>
      </c>
      <c r="H27" s="259"/>
      <c r="I27" s="258">
        <f>I26+I17</f>
        <v>3581.5599999999995</v>
      </c>
      <c r="J27" s="259"/>
      <c r="K27" s="258">
        <f>K26+K17</f>
        <v>80976.63</v>
      </c>
      <c r="L27" s="259"/>
      <c r="M27" s="258">
        <f>M26+M17</f>
        <v>22089.11</v>
      </c>
      <c r="N27" s="259"/>
      <c r="O27" s="258">
        <f>O26+O17</f>
        <v>58887.520000000004</v>
      </c>
      <c r="P27" s="259"/>
    </row>
    <row r="28" spans="1:17" ht="45.75" thickBot="1">
      <c r="A28" s="2" t="s">
        <v>36</v>
      </c>
      <c r="B28" s="34" t="s">
        <v>128</v>
      </c>
      <c r="C28" s="299" t="s">
        <v>37</v>
      </c>
      <c r="D28" s="300"/>
      <c r="E28" s="300"/>
      <c r="F28" s="301"/>
      <c r="G28" s="262" t="s">
        <v>147</v>
      </c>
      <c r="H28" s="263"/>
      <c r="I28" s="264"/>
      <c r="J28" s="265"/>
      <c r="K28" s="265"/>
      <c r="L28" s="266"/>
      <c r="M28" s="315"/>
      <c r="N28" s="316"/>
      <c r="O28" s="316"/>
      <c r="P28" s="316"/>
      <c r="Q28" s="1"/>
    </row>
    <row r="29" spans="1:17" ht="26.25" customHeight="1" thickBot="1">
      <c r="A29" s="2"/>
      <c r="B29" s="34" t="s">
        <v>13</v>
      </c>
      <c r="C29" s="299"/>
      <c r="D29" s="300"/>
      <c r="E29" s="300"/>
      <c r="F29" s="301"/>
      <c r="G29" s="302" t="s">
        <v>13</v>
      </c>
      <c r="H29" s="303"/>
      <c r="I29" s="256"/>
      <c r="J29" s="257"/>
      <c r="K29" s="256"/>
      <c r="L29" s="257"/>
      <c r="M29" s="313"/>
      <c r="N29" s="314"/>
      <c r="O29" s="314"/>
      <c r="P29" s="314"/>
      <c r="Q29" s="1"/>
    </row>
    <row r="30" spans="1:17" ht="15.75" thickBot="1">
      <c r="A30" s="2"/>
      <c r="B30" s="34" t="s">
        <v>38</v>
      </c>
      <c r="C30" s="299"/>
      <c r="D30" s="300"/>
      <c r="E30" s="300"/>
      <c r="F30" s="301"/>
      <c r="G30" s="302" t="s">
        <v>38</v>
      </c>
      <c r="H30" s="303"/>
      <c r="I30" s="256"/>
      <c r="J30" s="257"/>
      <c r="K30" s="256"/>
      <c r="L30" s="257"/>
      <c r="M30" s="313"/>
      <c r="N30" s="314"/>
      <c r="O30" s="314"/>
      <c r="P30" s="314"/>
      <c r="Q30" s="1"/>
    </row>
    <row r="32" spans="1:4" ht="15.75">
      <c r="A32" s="10"/>
      <c r="B32" s="10"/>
      <c r="C32" s="10"/>
      <c r="D32" s="10"/>
    </row>
    <row r="33" spans="1:16" ht="16.5" thickBot="1">
      <c r="A33" s="11"/>
      <c r="B33" s="28" t="s">
        <v>208</v>
      </c>
      <c r="C33" s="321"/>
      <c r="D33" s="321"/>
      <c r="E33" s="342"/>
      <c r="F33" s="342"/>
      <c r="G33" s="342"/>
      <c r="H33" s="342"/>
      <c r="I33" s="343"/>
      <c r="J33" s="343"/>
      <c r="K33" s="344"/>
      <c r="L33" s="344"/>
      <c r="M33" s="343"/>
      <c r="N33" s="343"/>
      <c r="O33" s="298" t="s">
        <v>0</v>
      </c>
      <c r="P33" s="298"/>
    </row>
    <row r="34" spans="1:16" ht="15.75" thickBot="1">
      <c r="A34" s="14"/>
      <c r="B34" s="12"/>
      <c r="C34" s="371"/>
      <c r="D34" s="371"/>
      <c r="E34" s="372"/>
      <c r="F34" s="372"/>
      <c r="G34" s="372"/>
      <c r="H34" s="372"/>
      <c r="I34" s="316"/>
      <c r="J34" s="316"/>
      <c r="K34" s="316"/>
      <c r="L34" s="316"/>
      <c r="M34" s="370"/>
      <c r="N34" s="370"/>
      <c r="O34" s="370"/>
      <c r="P34" s="303"/>
    </row>
    <row r="35" spans="1:16" ht="15.75" thickBot="1">
      <c r="A35" s="2" t="s">
        <v>14</v>
      </c>
      <c r="B35" s="41" t="s">
        <v>90</v>
      </c>
      <c r="C35" s="323"/>
      <c r="D35" s="324"/>
      <c r="E35" s="324"/>
      <c r="F35" s="324"/>
      <c r="G35" s="324"/>
      <c r="H35" s="324"/>
      <c r="I35" s="324"/>
      <c r="J35" s="324"/>
      <c r="K35" s="324"/>
      <c r="L35" s="325"/>
      <c r="M35" s="299" t="s">
        <v>68</v>
      </c>
      <c r="N35" s="301"/>
      <c r="O35" s="291" t="s">
        <v>70</v>
      </c>
      <c r="P35" s="257"/>
    </row>
    <row r="36" spans="1:16" ht="15.75" thickBot="1">
      <c r="A36" s="2" t="s">
        <v>15</v>
      </c>
      <c r="B36" s="78" t="s">
        <v>130</v>
      </c>
      <c r="C36" s="320"/>
      <c r="D36" s="321"/>
      <c r="E36" s="321"/>
      <c r="F36" s="321"/>
      <c r="G36" s="321"/>
      <c r="H36" s="321"/>
      <c r="I36" s="321"/>
      <c r="J36" s="321"/>
      <c r="K36" s="321"/>
      <c r="L36" s="322"/>
      <c r="M36" s="299" t="s">
        <v>16</v>
      </c>
      <c r="N36" s="301"/>
      <c r="O36" s="291" t="s">
        <v>72</v>
      </c>
      <c r="P36" s="257"/>
    </row>
    <row r="37" spans="1:16" ht="15" customHeight="1">
      <c r="A37" s="13" t="s">
        <v>17</v>
      </c>
      <c r="B37" s="319" t="s">
        <v>7</v>
      </c>
      <c r="C37" s="289">
        <v>-1</v>
      </c>
      <c r="D37" s="290"/>
      <c r="E37" s="289">
        <v>-2</v>
      </c>
      <c r="F37" s="290"/>
      <c r="G37" s="289">
        <v>-3</v>
      </c>
      <c r="H37" s="290"/>
      <c r="I37" s="289">
        <v>-4</v>
      </c>
      <c r="J37" s="290"/>
      <c r="K37" s="289">
        <v>-5</v>
      </c>
      <c r="L37" s="290"/>
      <c r="M37" s="289">
        <v>-6</v>
      </c>
      <c r="N37" s="290"/>
      <c r="O37" s="289" t="s">
        <v>129</v>
      </c>
      <c r="P37" s="290"/>
    </row>
    <row r="38" spans="1:16" ht="15" customHeight="1">
      <c r="A38" s="13"/>
      <c r="B38" s="317"/>
      <c r="C38" s="278" t="s">
        <v>2</v>
      </c>
      <c r="D38" s="279"/>
      <c r="E38" s="278" t="s">
        <v>3</v>
      </c>
      <c r="F38" s="279"/>
      <c r="G38" s="278" t="s">
        <v>4</v>
      </c>
      <c r="H38" s="279"/>
      <c r="I38" s="278" t="s">
        <v>4</v>
      </c>
      <c r="J38" s="279"/>
      <c r="K38" s="278" t="s">
        <v>4</v>
      </c>
      <c r="L38" s="279"/>
      <c r="M38" s="278" t="s">
        <v>2</v>
      </c>
      <c r="N38" s="279"/>
      <c r="O38" s="278" t="s">
        <v>5</v>
      </c>
      <c r="P38" s="279"/>
    </row>
    <row r="39" spans="1:16" ht="22.5" customHeight="1">
      <c r="A39" s="317"/>
      <c r="B39" s="317"/>
      <c r="C39" s="278" t="s">
        <v>18</v>
      </c>
      <c r="D39" s="279"/>
      <c r="E39" s="278" t="s">
        <v>205</v>
      </c>
      <c r="F39" s="279"/>
      <c r="G39" s="278" t="s">
        <v>206</v>
      </c>
      <c r="H39" s="279"/>
      <c r="I39" s="278" t="s">
        <v>207</v>
      </c>
      <c r="J39" s="279"/>
      <c r="K39" s="278" t="s">
        <v>9</v>
      </c>
      <c r="L39" s="279"/>
      <c r="M39" s="278" t="s">
        <v>8</v>
      </c>
      <c r="N39" s="279"/>
      <c r="O39" s="278"/>
      <c r="P39" s="279"/>
    </row>
    <row r="40" spans="1:16" ht="15.75" customHeight="1" thickBot="1">
      <c r="A40" s="318"/>
      <c r="B40" s="318"/>
      <c r="C40" s="284" t="s">
        <v>168</v>
      </c>
      <c r="D40" s="285"/>
      <c r="E40" s="284"/>
      <c r="F40" s="285"/>
      <c r="G40" s="284"/>
      <c r="H40" s="285"/>
      <c r="I40" s="284"/>
      <c r="J40" s="285"/>
      <c r="K40" s="284"/>
      <c r="L40" s="285"/>
      <c r="M40" s="284" t="s">
        <v>10</v>
      </c>
      <c r="N40" s="285"/>
      <c r="O40" s="284"/>
      <c r="P40" s="285"/>
    </row>
    <row r="41" spans="1:16" ht="15.75" customHeight="1" thickBot="1">
      <c r="A41" s="3">
        <v>600</v>
      </c>
      <c r="B41" s="4" t="s">
        <v>19</v>
      </c>
      <c r="C41" s="391">
        <v>1057.707</v>
      </c>
      <c r="D41" s="388"/>
      <c r="E41" s="392">
        <v>1032.524</v>
      </c>
      <c r="F41" s="393"/>
      <c r="G41" s="392">
        <v>1036.944</v>
      </c>
      <c r="H41" s="393"/>
      <c r="I41" s="392">
        <f>K41-G41</f>
        <v>-0.0039999999999054126</v>
      </c>
      <c r="J41" s="393"/>
      <c r="K41" s="392">
        <v>1036.94</v>
      </c>
      <c r="L41" s="393"/>
      <c r="M41" s="391">
        <v>182</v>
      </c>
      <c r="N41" s="388"/>
      <c r="O41" s="387">
        <f>K41-M41</f>
        <v>854.94</v>
      </c>
      <c r="P41" s="388"/>
    </row>
    <row r="42" spans="1:16" ht="15.75" thickBot="1">
      <c r="A42" s="3">
        <v>601</v>
      </c>
      <c r="B42" s="4" t="s">
        <v>20</v>
      </c>
      <c r="C42" s="391">
        <v>176637</v>
      </c>
      <c r="D42" s="388"/>
      <c r="E42" s="392">
        <v>172.431</v>
      </c>
      <c r="F42" s="393"/>
      <c r="G42" s="392">
        <v>168.226</v>
      </c>
      <c r="H42" s="393"/>
      <c r="I42" s="392">
        <f>K42-G42</f>
        <v>0.003999999999990678</v>
      </c>
      <c r="J42" s="393"/>
      <c r="K42" s="392">
        <v>168.23</v>
      </c>
      <c r="L42" s="393"/>
      <c r="M42" s="391">
        <v>30.4</v>
      </c>
      <c r="N42" s="388"/>
      <c r="O42" s="387">
        <f aca="true" t="shared" si="6" ref="O42:O47">K42-M42</f>
        <v>137.82999999999998</v>
      </c>
      <c r="P42" s="388"/>
    </row>
    <row r="43" spans="1:16" ht="15.75" thickBot="1">
      <c r="A43" s="3">
        <v>602</v>
      </c>
      <c r="B43" s="4" t="s">
        <v>21</v>
      </c>
      <c r="C43" s="391">
        <v>1881.75</v>
      </c>
      <c r="D43" s="388"/>
      <c r="E43" s="392">
        <v>2182.754</v>
      </c>
      <c r="F43" s="393"/>
      <c r="G43" s="392">
        <v>2182.754</v>
      </c>
      <c r="H43" s="393"/>
      <c r="I43" s="392">
        <f>K43-G43</f>
        <v>184.03600000000006</v>
      </c>
      <c r="J43" s="393"/>
      <c r="K43" s="392">
        <v>2366.79</v>
      </c>
      <c r="L43" s="393"/>
      <c r="M43" s="391">
        <v>0</v>
      </c>
      <c r="N43" s="388"/>
      <c r="O43" s="387">
        <f t="shared" si="6"/>
        <v>2366.79</v>
      </c>
      <c r="P43" s="388"/>
    </row>
    <row r="44" spans="1:16" ht="15.75" thickBot="1">
      <c r="A44" s="3">
        <v>603</v>
      </c>
      <c r="B44" s="4" t="s">
        <v>22</v>
      </c>
      <c r="C44" s="391"/>
      <c r="D44" s="388"/>
      <c r="E44" s="392"/>
      <c r="F44" s="393"/>
      <c r="G44" s="392"/>
      <c r="H44" s="393"/>
      <c r="I44" s="392"/>
      <c r="J44" s="393"/>
      <c r="K44" s="392"/>
      <c r="L44" s="393"/>
      <c r="M44" s="391"/>
      <c r="N44" s="388"/>
      <c r="O44" s="387">
        <f t="shared" si="6"/>
        <v>0</v>
      </c>
      <c r="P44" s="388"/>
    </row>
    <row r="45" spans="1:16" ht="15.75" thickBot="1">
      <c r="A45" s="3">
        <v>604</v>
      </c>
      <c r="B45" s="4" t="s">
        <v>23</v>
      </c>
      <c r="C45" s="391"/>
      <c r="D45" s="388"/>
      <c r="E45" s="392"/>
      <c r="F45" s="393"/>
      <c r="G45" s="392"/>
      <c r="H45" s="393"/>
      <c r="I45" s="392"/>
      <c r="J45" s="393"/>
      <c r="K45" s="392"/>
      <c r="L45" s="393"/>
      <c r="M45" s="391"/>
      <c r="N45" s="388"/>
      <c r="O45" s="387">
        <f t="shared" si="6"/>
        <v>0</v>
      </c>
      <c r="P45" s="388"/>
    </row>
    <row r="46" spans="1:16" ht="15.75" thickBot="1">
      <c r="A46" s="3">
        <v>605</v>
      </c>
      <c r="B46" s="4" t="s">
        <v>24</v>
      </c>
      <c r="C46" s="391"/>
      <c r="D46" s="388"/>
      <c r="E46" s="392"/>
      <c r="F46" s="393"/>
      <c r="G46" s="392"/>
      <c r="H46" s="393"/>
      <c r="I46" s="392"/>
      <c r="J46" s="393"/>
      <c r="K46" s="392"/>
      <c r="L46" s="393"/>
      <c r="M46" s="391"/>
      <c r="N46" s="388"/>
      <c r="O46" s="387">
        <f t="shared" si="6"/>
        <v>0</v>
      </c>
      <c r="P46" s="388"/>
    </row>
    <row r="47" spans="1:16" ht="15.75" thickBot="1">
      <c r="A47" s="3">
        <v>606</v>
      </c>
      <c r="B47" s="4" t="s">
        <v>25</v>
      </c>
      <c r="C47" s="355"/>
      <c r="D47" s="356"/>
      <c r="E47" s="272"/>
      <c r="F47" s="273"/>
      <c r="G47" s="380"/>
      <c r="H47" s="381"/>
      <c r="I47" s="380"/>
      <c r="J47" s="381"/>
      <c r="K47" s="380"/>
      <c r="L47" s="381"/>
      <c r="M47" s="355"/>
      <c r="N47" s="356"/>
      <c r="O47" s="271">
        <f t="shared" si="6"/>
        <v>0</v>
      </c>
      <c r="P47" s="257"/>
    </row>
    <row r="48" spans="1:16" ht="15.75" thickBot="1">
      <c r="A48" s="29" t="s">
        <v>26</v>
      </c>
      <c r="B48" s="30" t="s">
        <v>27</v>
      </c>
      <c r="C48" s="389">
        <f>SUM(C41:C47)</f>
        <v>179576.457</v>
      </c>
      <c r="D48" s="390"/>
      <c r="E48" s="394">
        <f>SUM(E41:E47)</f>
        <v>3387.709</v>
      </c>
      <c r="F48" s="395"/>
      <c r="G48" s="394">
        <f>SUM(G41:G47)</f>
        <v>3387.924</v>
      </c>
      <c r="H48" s="395"/>
      <c r="I48" s="394">
        <f>SUM(I41:I47)</f>
        <v>184.03600000000014</v>
      </c>
      <c r="J48" s="395"/>
      <c r="K48" s="394">
        <f>SUM(K41:K47)</f>
        <v>3571.96</v>
      </c>
      <c r="L48" s="395"/>
      <c r="M48" s="389">
        <f>SUM(M41:M47)</f>
        <v>212.4</v>
      </c>
      <c r="N48" s="390"/>
      <c r="O48" s="396">
        <f>SUM(O41:O47)</f>
        <v>3359.56</v>
      </c>
      <c r="P48" s="390"/>
    </row>
    <row r="49" spans="1:16" ht="15.75" thickBot="1">
      <c r="A49" s="3">
        <v>230</v>
      </c>
      <c r="B49" s="4" t="s">
        <v>28</v>
      </c>
      <c r="C49" s="391"/>
      <c r="D49" s="388"/>
      <c r="E49" s="392"/>
      <c r="F49" s="393"/>
      <c r="G49" s="392"/>
      <c r="H49" s="393"/>
      <c r="I49" s="392">
        <f>K49-G49</f>
        <v>0</v>
      </c>
      <c r="J49" s="393"/>
      <c r="K49" s="392"/>
      <c r="L49" s="393"/>
      <c r="M49" s="391"/>
      <c r="N49" s="388"/>
      <c r="O49" s="387">
        <f>K49-M49</f>
        <v>0</v>
      </c>
      <c r="P49" s="388"/>
    </row>
    <row r="50" spans="1:16" ht="15.75" thickBot="1">
      <c r="A50" s="3">
        <v>231</v>
      </c>
      <c r="B50" s="4" t="s">
        <v>29</v>
      </c>
      <c r="C50" s="391">
        <v>4624.31</v>
      </c>
      <c r="D50" s="388"/>
      <c r="E50" s="392"/>
      <c r="F50" s="393"/>
      <c r="G50" s="392"/>
      <c r="H50" s="393"/>
      <c r="I50" s="392">
        <f>K50-G50</f>
        <v>108.2</v>
      </c>
      <c r="J50" s="393"/>
      <c r="K50" s="392">
        <v>108.2</v>
      </c>
      <c r="L50" s="393"/>
      <c r="M50" s="391">
        <v>0</v>
      </c>
      <c r="N50" s="388"/>
      <c r="O50" s="387">
        <f>K50-M50</f>
        <v>108.2</v>
      </c>
      <c r="P50" s="388"/>
    </row>
    <row r="51" spans="1:16" ht="15.75" thickBot="1">
      <c r="A51" s="3">
        <v>232</v>
      </c>
      <c r="B51" s="4" t="s">
        <v>30</v>
      </c>
      <c r="C51" s="391"/>
      <c r="D51" s="388"/>
      <c r="E51" s="392"/>
      <c r="F51" s="393"/>
      <c r="G51" s="392"/>
      <c r="H51" s="393"/>
      <c r="I51" s="392"/>
      <c r="J51" s="393"/>
      <c r="K51" s="392"/>
      <c r="L51" s="393"/>
      <c r="M51" s="391"/>
      <c r="N51" s="388"/>
      <c r="O51" s="387">
        <f>K51-M51</f>
        <v>0</v>
      </c>
      <c r="P51" s="388"/>
    </row>
    <row r="52" spans="1:16" ht="21.75" thickBot="1">
      <c r="A52" s="31" t="s">
        <v>31</v>
      </c>
      <c r="B52" s="32" t="s">
        <v>32</v>
      </c>
      <c r="C52" s="389">
        <f>SUM(C49:C51)</f>
        <v>4624.31</v>
      </c>
      <c r="D52" s="390"/>
      <c r="E52" s="389">
        <f>SUM(E49:E51)</f>
        <v>0</v>
      </c>
      <c r="F52" s="390"/>
      <c r="G52" s="389">
        <f>SUM(G49:G51)</f>
        <v>0</v>
      </c>
      <c r="H52" s="390"/>
      <c r="I52" s="389">
        <f>SUM(I49:I51)</f>
        <v>108.2</v>
      </c>
      <c r="J52" s="390"/>
      <c r="K52" s="389">
        <f>SUM(K49:K51)</f>
        <v>108.2</v>
      </c>
      <c r="L52" s="390"/>
      <c r="M52" s="389">
        <f>SUM(M49:M51)</f>
        <v>0</v>
      </c>
      <c r="N52" s="390"/>
      <c r="O52" s="389">
        <f>SUM(O49:O51)</f>
        <v>108.2</v>
      </c>
      <c r="P52" s="390"/>
    </row>
    <row r="53" spans="1:16" ht="15.75" thickBot="1">
      <c r="A53" s="3">
        <v>230</v>
      </c>
      <c r="B53" s="4" t="s">
        <v>28</v>
      </c>
      <c r="C53" s="375"/>
      <c r="D53" s="376"/>
      <c r="E53" s="269"/>
      <c r="F53" s="270"/>
      <c r="G53" s="375"/>
      <c r="H53" s="376"/>
      <c r="I53" s="375"/>
      <c r="J53" s="376"/>
      <c r="K53" s="375"/>
      <c r="L53" s="376"/>
      <c r="M53" s="375"/>
      <c r="N53" s="376"/>
      <c r="O53" s="256">
        <v>0</v>
      </c>
      <c r="P53" s="257"/>
    </row>
    <row r="54" spans="1:16" ht="15.75" thickBot="1">
      <c r="A54" s="3">
        <v>231</v>
      </c>
      <c r="B54" s="4" t="s">
        <v>29</v>
      </c>
      <c r="C54" s="375"/>
      <c r="D54" s="376"/>
      <c r="E54" s="269"/>
      <c r="F54" s="270"/>
      <c r="G54" s="375"/>
      <c r="H54" s="376"/>
      <c r="I54" s="375"/>
      <c r="J54" s="376"/>
      <c r="K54" s="375"/>
      <c r="L54" s="376"/>
      <c r="M54" s="375"/>
      <c r="N54" s="376"/>
      <c r="O54" s="256">
        <v>0</v>
      </c>
      <c r="P54" s="257"/>
    </row>
    <row r="55" spans="1:16" ht="15.75" thickBot="1">
      <c r="A55" s="3">
        <v>232</v>
      </c>
      <c r="B55" s="4" t="s">
        <v>30</v>
      </c>
      <c r="C55" s="375"/>
      <c r="D55" s="376"/>
      <c r="E55" s="269"/>
      <c r="F55" s="270"/>
      <c r="G55" s="375"/>
      <c r="H55" s="376"/>
      <c r="I55" s="375"/>
      <c r="J55" s="376"/>
      <c r="K55" s="375"/>
      <c r="L55" s="376"/>
      <c r="M55" s="375"/>
      <c r="N55" s="376"/>
      <c r="O55" s="256">
        <v>0</v>
      </c>
      <c r="P55" s="257"/>
    </row>
    <row r="56" spans="1:16" ht="21.75" thickBot="1">
      <c r="A56" s="31" t="s">
        <v>31</v>
      </c>
      <c r="B56" s="32" t="s">
        <v>33</v>
      </c>
      <c r="C56" s="375">
        <v>0</v>
      </c>
      <c r="D56" s="376"/>
      <c r="E56" s="269">
        <v>0</v>
      </c>
      <c r="F56" s="270"/>
      <c r="G56" s="373">
        <v>0</v>
      </c>
      <c r="H56" s="374"/>
      <c r="I56" s="373">
        <v>0</v>
      </c>
      <c r="J56" s="374"/>
      <c r="K56" s="373">
        <v>0</v>
      </c>
      <c r="L56" s="374"/>
      <c r="M56" s="375">
        <v>0</v>
      </c>
      <c r="N56" s="376"/>
      <c r="O56" s="253">
        <v>0</v>
      </c>
      <c r="P56" s="255"/>
    </row>
    <row r="57" spans="1:16" ht="15.75" thickBot="1">
      <c r="A57" s="29" t="s">
        <v>34</v>
      </c>
      <c r="B57" s="33" t="s">
        <v>35</v>
      </c>
      <c r="C57" s="258">
        <f>C56+C52</f>
        <v>4624.31</v>
      </c>
      <c r="D57" s="259"/>
      <c r="E57" s="258">
        <f>E56+E52</f>
        <v>0</v>
      </c>
      <c r="F57" s="259"/>
      <c r="G57" s="258">
        <f>G56+G52</f>
        <v>0</v>
      </c>
      <c r="H57" s="259"/>
      <c r="I57" s="258">
        <f>I56+I52</f>
        <v>108.2</v>
      </c>
      <c r="J57" s="259"/>
      <c r="K57" s="258">
        <f>K56+K52</f>
        <v>108.2</v>
      </c>
      <c r="L57" s="259"/>
      <c r="M57" s="258">
        <f>M56+M52</f>
        <v>0</v>
      </c>
      <c r="N57" s="259"/>
      <c r="O57" s="258">
        <f>O56+O52</f>
        <v>108.2</v>
      </c>
      <c r="P57" s="259"/>
    </row>
    <row r="58" spans="1:16" ht="15.75" thickBot="1">
      <c r="A58" s="258" t="s">
        <v>69</v>
      </c>
      <c r="B58" s="268"/>
      <c r="C58" s="258">
        <f>C57+C48</f>
        <v>184200.767</v>
      </c>
      <c r="D58" s="259"/>
      <c r="E58" s="258">
        <f>E57+E48</f>
        <v>3387.709</v>
      </c>
      <c r="F58" s="259"/>
      <c r="G58" s="258">
        <f>G57+G48</f>
        <v>3387.924</v>
      </c>
      <c r="H58" s="259"/>
      <c r="I58" s="258">
        <f>I57+I48</f>
        <v>292.23600000000016</v>
      </c>
      <c r="J58" s="259"/>
      <c r="K58" s="258">
        <f>K57+K48</f>
        <v>3680.16</v>
      </c>
      <c r="L58" s="259"/>
      <c r="M58" s="258">
        <f>M57+M48</f>
        <v>212.4</v>
      </c>
      <c r="N58" s="259"/>
      <c r="O58" s="258">
        <f>O57+O48</f>
        <v>3467.7599999999998</v>
      </c>
      <c r="P58" s="259"/>
    </row>
    <row r="59" spans="1:16" ht="45.75" thickBot="1">
      <c r="A59" s="2" t="s">
        <v>36</v>
      </c>
      <c r="B59" s="34" t="s">
        <v>128</v>
      </c>
      <c r="C59" s="253" t="s">
        <v>37</v>
      </c>
      <c r="D59" s="254"/>
      <c r="E59" s="254"/>
      <c r="F59" s="255"/>
      <c r="G59" s="262" t="s">
        <v>147</v>
      </c>
      <c r="H59" s="263"/>
      <c r="I59" s="264"/>
      <c r="J59" s="265"/>
      <c r="K59" s="265"/>
      <c r="L59" s="266"/>
      <c r="M59" s="267"/>
      <c r="N59" s="252"/>
      <c r="O59" s="316"/>
      <c r="P59" s="316"/>
    </row>
    <row r="60" spans="1:16" ht="25.5" customHeight="1" thickBot="1">
      <c r="A60" s="2"/>
      <c r="B60" s="34" t="s">
        <v>13</v>
      </c>
      <c r="C60" s="253"/>
      <c r="D60" s="254"/>
      <c r="E60" s="254"/>
      <c r="F60" s="255"/>
      <c r="G60" s="256" t="s">
        <v>13</v>
      </c>
      <c r="H60" s="257"/>
      <c r="I60" s="256"/>
      <c r="J60" s="257"/>
      <c r="K60" s="256"/>
      <c r="L60" s="257"/>
      <c r="M60" s="260"/>
      <c r="N60" s="261"/>
      <c r="O60" s="314"/>
      <c r="P60" s="314"/>
    </row>
    <row r="61" spans="1:16" ht="15.75" thickBot="1">
      <c r="A61" s="2"/>
      <c r="B61" s="34" t="s">
        <v>38</v>
      </c>
      <c r="C61" s="253"/>
      <c r="D61" s="254"/>
      <c r="E61" s="254"/>
      <c r="F61" s="255"/>
      <c r="G61" s="256" t="s">
        <v>38</v>
      </c>
      <c r="H61" s="257"/>
      <c r="I61" s="256"/>
      <c r="J61" s="257"/>
      <c r="K61" s="256"/>
      <c r="L61" s="257"/>
      <c r="M61" s="260"/>
      <c r="N61" s="261"/>
      <c r="O61" s="314"/>
      <c r="P61" s="314"/>
    </row>
    <row r="63" spans="1:4" ht="15.75">
      <c r="A63" s="10"/>
      <c r="B63" s="10"/>
      <c r="C63" s="10"/>
      <c r="D63" s="10"/>
    </row>
    <row r="64" spans="1:16" ht="16.5" thickBot="1">
      <c r="A64" s="11"/>
      <c r="B64" s="28" t="s">
        <v>208</v>
      </c>
      <c r="C64" s="321"/>
      <c r="D64" s="321"/>
      <c r="E64" s="342"/>
      <c r="F64" s="342"/>
      <c r="G64" s="342"/>
      <c r="H64" s="342"/>
      <c r="I64" s="343"/>
      <c r="J64" s="343"/>
      <c r="K64" s="344"/>
      <c r="L64" s="344"/>
      <c r="M64" s="343"/>
      <c r="N64" s="343"/>
      <c r="O64" s="298" t="s">
        <v>0</v>
      </c>
      <c r="P64" s="298"/>
    </row>
    <row r="65" spans="1:16" ht="15.75" thickBot="1">
      <c r="A65" s="14"/>
      <c r="B65" s="12"/>
      <c r="C65" s="371"/>
      <c r="D65" s="371"/>
      <c r="E65" s="372"/>
      <c r="F65" s="372"/>
      <c r="G65" s="372"/>
      <c r="H65" s="372"/>
      <c r="I65" s="316"/>
      <c r="J65" s="316"/>
      <c r="K65" s="316"/>
      <c r="L65" s="316"/>
      <c r="M65" s="370"/>
      <c r="N65" s="370"/>
      <c r="O65" s="370"/>
      <c r="P65" s="303"/>
    </row>
    <row r="66" spans="1:16" ht="15.75" thickBot="1">
      <c r="A66" s="2" t="s">
        <v>14</v>
      </c>
      <c r="B66" s="43" t="s">
        <v>90</v>
      </c>
      <c r="C66" s="323"/>
      <c r="D66" s="324"/>
      <c r="E66" s="324"/>
      <c r="F66" s="324"/>
      <c r="G66" s="324"/>
      <c r="H66" s="324"/>
      <c r="I66" s="324"/>
      <c r="J66" s="324"/>
      <c r="K66" s="324"/>
      <c r="L66" s="325"/>
      <c r="M66" s="299" t="s">
        <v>68</v>
      </c>
      <c r="N66" s="301"/>
      <c r="O66" s="291" t="s">
        <v>70</v>
      </c>
      <c r="P66" s="257"/>
    </row>
    <row r="67" spans="1:16" ht="15.75" thickBot="1">
      <c r="A67" s="2" t="s">
        <v>15</v>
      </c>
      <c r="B67" s="78" t="s">
        <v>131</v>
      </c>
      <c r="C67" s="320"/>
      <c r="D67" s="321"/>
      <c r="E67" s="321"/>
      <c r="F67" s="321"/>
      <c r="G67" s="321"/>
      <c r="H67" s="321"/>
      <c r="I67" s="321"/>
      <c r="J67" s="321"/>
      <c r="K67" s="321"/>
      <c r="L67" s="322"/>
      <c r="M67" s="299" t="s">
        <v>16</v>
      </c>
      <c r="N67" s="301"/>
      <c r="O67" s="291" t="s">
        <v>73</v>
      </c>
      <c r="P67" s="257"/>
    </row>
    <row r="68" spans="1:16" ht="15" customHeight="1">
      <c r="A68" s="13" t="s">
        <v>17</v>
      </c>
      <c r="B68" s="319" t="s">
        <v>7</v>
      </c>
      <c r="C68" s="289">
        <v>-1</v>
      </c>
      <c r="D68" s="290"/>
      <c r="E68" s="289">
        <v>-2</v>
      </c>
      <c r="F68" s="290"/>
      <c r="G68" s="289">
        <v>-3</v>
      </c>
      <c r="H68" s="290"/>
      <c r="I68" s="289">
        <v>-4</v>
      </c>
      <c r="J68" s="290"/>
      <c r="K68" s="289">
        <v>-5</v>
      </c>
      <c r="L68" s="290"/>
      <c r="M68" s="289">
        <v>-6</v>
      </c>
      <c r="N68" s="290"/>
      <c r="O68" s="289" t="s">
        <v>129</v>
      </c>
      <c r="P68" s="290"/>
    </row>
    <row r="69" spans="1:16" ht="15" customHeight="1">
      <c r="A69" s="13"/>
      <c r="B69" s="317"/>
      <c r="C69" s="278" t="s">
        <v>2</v>
      </c>
      <c r="D69" s="279"/>
      <c r="E69" s="278" t="s">
        <v>3</v>
      </c>
      <c r="F69" s="279"/>
      <c r="G69" s="278" t="s">
        <v>4</v>
      </c>
      <c r="H69" s="279"/>
      <c r="I69" s="278" t="s">
        <v>4</v>
      </c>
      <c r="J69" s="279"/>
      <c r="K69" s="278" t="s">
        <v>4</v>
      </c>
      <c r="L69" s="279"/>
      <c r="M69" s="278" t="s">
        <v>2</v>
      </c>
      <c r="N69" s="279"/>
      <c r="O69" s="278" t="s">
        <v>5</v>
      </c>
      <c r="P69" s="279"/>
    </row>
    <row r="70" spans="1:16" ht="25.5" customHeight="1">
      <c r="A70" s="317"/>
      <c r="B70" s="317"/>
      <c r="C70" s="278" t="s">
        <v>18</v>
      </c>
      <c r="D70" s="279"/>
      <c r="E70" s="278" t="s">
        <v>205</v>
      </c>
      <c r="F70" s="279"/>
      <c r="G70" s="278" t="s">
        <v>206</v>
      </c>
      <c r="H70" s="279"/>
      <c r="I70" s="278" t="s">
        <v>207</v>
      </c>
      <c r="J70" s="279"/>
      <c r="K70" s="278" t="s">
        <v>9</v>
      </c>
      <c r="L70" s="279"/>
      <c r="M70" s="278" t="s">
        <v>8</v>
      </c>
      <c r="N70" s="279"/>
      <c r="O70" s="278"/>
      <c r="P70" s="279"/>
    </row>
    <row r="71" spans="1:16" ht="15.75" customHeight="1" thickBot="1">
      <c r="A71" s="318"/>
      <c r="B71" s="318"/>
      <c r="C71" s="284" t="s">
        <v>168</v>
      </c>
      <c r="D71" s="285"/>
      <c r="E71" s="284"/>
      <c r="F71" s="285"/>
      <c r="G71" s="284"/>
      <c r="H71" s="285"/>
      <c r="I71" s="284"/>
      <c r="J71" s="285"/>
      <c r="K71" s="284"/>
      <c r="L71" s="285"/>
      <c r="M71" s="284" t="s">
        <v>10</v>
      </c>
      <c r="N71" s="285"/>
      <c r="O71" s="284"/>
      <c r="P71" s="285"/>
    </row>
    <row r="72" spans="1:16" ht="15.75" thickBot="1">
      <c r="A72" s="3">
        <v>600</v>
      </c>
      <c r="B72" s="4" t="s">
        <v>19</v>
      </c>
      <c r="C72" s="382">
        <v>16846.51</v>
      </c>
      <c r="D72" s="383"/>
      <c r="E72" s="345">
        <v>18306.668</v>
      </c>
      <c r="F72" s="346"/>
      <c r="G72" s="345">
        <v>19364.085</v>
      </c>
      <c r="H72" s="346"/>
      <c r="I72" s="345">
        <f>K72-G72</f>
        <v>-1558.9650000000001</v>
      </c>
      <c r="J72" s="346"/>
      <c r="K72" s="345">
        <v>17805.12</v>
      </c>
      <c r="L72" s="346"/>
      <c r="M72" s="382">
        <v>5772.29</v>
      </c>
      <c r="N72" s="383"/>
      <c r="O72" s="369">
        <f>K72-M72</f>
        <v>12032.829999999998</v>
      </c>
      <c r="P72" s="367"/>
    </row>
    <row r="73" spans="1:16" ht="15.75" thickBot="1">
      <c r="A73" s="3">
        <v>601</v>
      </c>
      <c r="B73" s="4" t="s">
        <v>20</v>
      </c>
      <c r="C73" s="382">
        <v>2820.71</v>
      </c>
      <c r="D73" s="383"/>
      <c r="E73" s="345">
        <v>3057.214</v>
      </c>
      <c r="F73" s="346"/>
      <c r="G73" s="345">
        <v>3000</v>
      </c>
      <c r="H73" s="346"/>
      <c r="I73" s="345">
        <f>K73-G73</f>
        <v>0</v>
      </c>
      <c r="J73" s="346"/>
      <c r="K73" s="345">
        <v>3000</v>
      </c>
      <c r="L73" s="346"/>
      <c r="M73" s="382">
        <v>956.4</v>
      </c>
      <c r="N73" s="383"/>
      <c r="O73" s="369">
        <f aca="true" t="shared" si="7" ref="O73:O78">K73-M73</f>
        <v>2043.6</v>
      </c>
      <c r="P73" s="367"/>
    </row>
    <row r="74" spans="1:16" ht="15.75" thickBot="1">
      <c r="A74" s="3">
        <v>602</v>
      </c>
      <c r="B74" s="4" t="s">
        <v>21</v>
      </c>
      <c r="C74" s="382">
        <v>19786.7</v>
      </c>
      <c r="D74" s="383"/>
      <c r="E74" s="345">
        <v>17600</v>
      </c>
      <c r="F74" s="346"/>
      <c r="G74" s="345">
        <v>16600</v>
      </c>
      <c r="H74" s="346"/>
      <c r="I74" s="345">
        <f>K74-G74</f>
        <v>2488.2599999999984</v>
      </c>
      <c r="J74" s="346"/>
      <c r="K74" s="345">
        <v>19088.26</v>
      </c>
      <c r="L74" s="346"/>
      <c r="M74" s="382">
        <v>3193.67</v>
      </c>
      <c r="N74" s="383"/>
      <c r="O74" s="369">
        <f t="shared" si="7"/>
        <v>15894.589999999998</v>
      </c>
      <c r="P74" s="367"/>
    </row>
    <row r="75" spans="1:16" ht="15.75" thickBot="1">
      <c r="A75" s="3">
        <v>603</v>
      </c>
      <c r="B75" s="4" t="s">
        <v>22</v>
      </c>
      <c r="C75" s="382"/>
      <c r="D75" s="383"/>
      <c r="E75" s="345"/>
      <c r="F75" s="346"/>
      <c r="G75" s="345"/>
      <c r="H75" s="346"/>
      <c r="I75" s="345">
        <f aca="true" t="shared" si="8" ref="I75:I87">K75-G75</f>
        <v>0</v>
      </c>
      <c r="J75" s="346"/>
      <c r="K75" s="345"/>
      <c r="L75" s="346"/>
      <c r="M75" s="382"/>
      <c r="N75" s="383"/>
      <c r="O75" s="369">
        <f t="shared" si="7"/>
        <v>0</v>
      </c>
      <c r="P75" s="367"/>
    </row>
    <row r="76" spans="1:16" ht="15.75" thickBot="1">
      <c r="A76" s="3">
        <v>604</v>
      </c>
      <c r="B76" s="4" t="s">
        <v>23</v>
      </c>
      <c r="C76" s="382"/>
      <c r="D76" s="383"/>
      <c r="E76" s="345"/>
      <c r="F76" s="346"/>
      <c r="G76" s="345"/>
      <c r="H76" s="346"/>
      <c r="I76" s="345">
        <f t="shared" si="8"/>
        <v>0</v>
      </c>
      <c r="J76" s="346"/>
      <c r="K76" s="345"/>
      <c r="L76" s="346"/>
      <c r="M76" s="382"/>
      <c r="N76" s="383"/>
      <c r="O76" s="369">
        <f t="shared" si="7"/>
        <v>0</v>
      </c>
      <c r="P76" s="367"/>
    </row>
    <row r="77" spans="1:16" ht="15.75" thickBot="1">
      <c r="A77" s="3">
        <v>605</v>
      </c>
      <c r="B77" s="4" t="s">
        <v>24</v>
      </c>
      <c r="C77" s="382"/>
      <c r="D77" s="383"/>
      <c r="E77" s="345"/>
      <c r="F77" s="346"/>
      <c r="G77" s="345"/>
      <c r="H77" s="346"/>
      <c r="I77" s="345">
        <f t="shared" si="8"/>
        <v>0</v>
      </c>
      <c r="J77" s="346"/>
      <c r="K77" s="345"/>
      <c r="L77" s="346"/>
      <c r="M77" s="382"/>
      <c r="N77" s="383"/>
      <c r="O77" s="369">
        <f>K77-M77</f>
        <v>0</v>
      </c>
      <c r="P77" s="367"/>
    </row>
    <row r="78" spans="1:16" ht="15.75" thickBot="1">
      <c r="A78" s="3">
        <v>606</v>
      </c>
      <c r="B78" s="4" t="s">
        <v>25</v>
      </c>
      <c r="C78" s="345">
        <v>37.5</v>
      </c>
      <c r="D78" s="346"/>
      <c r="E78" s="345"/>
      <c r="F78" s="346"/>
      <c r="G78" s="345"/>
      <c r="H78" s="346"/>
      <c r="I78" s="345">
        <f t="shared" si="8"/>
        <v>40.3</v>
      </c>
      <c r="J78" s="346"/>
      <c r="K78" s="345">
        <v>40.3</v>
      </c>
      <c r="L78" s="346"/>
      <c r="M78" s="345">
        <v>40.3</v>
      </c>
      <c r="N78" s="346"/>
      <c r="O78" s="369">
        <f t="shared" si="7"/>
        <v>0</v>
      </c>
      <c r="P78" s="367"/>
    </row>
    <row r="79" spans="1:16" ht="15.75" thickBot="1">
      <c r="A79" s="29" t="s">
        <v>26</v>
      </c>
      <c r="B79" s="30" t="s">
        <v>27</v>
      </c>
      <c r="C79" s="384">
        <f>SUM(C72:C78)</f>
        <v>39491.42</v>
      </c>
      <c r="D79" s="385"/>
      <c r="E79" s="276">
        <f>SUM(E72:E78)</f>
        <v>38963.882</v>
      </c>
      <c r="F79" s="277"/>
      <c r="G79" s="375">
        <f>SUM(G72:G78)</f>
        <v>38964.085</v>
      </c>
      <c r="H79" s="376"/>
      <c r="I79" s="375">
        <f>SUM(I72:I78)</f>
        <v>969.5949999999982</v>
      </c>
      <c r="J79" s="376"/>
      <c r="K79" s="375">
        <f>SUM(K72:K78)</f>
        <v>39933.68</v>
      </c>
      <c r="L79" s="376"/>
      <c r="M79" s="384">
        <f>SUM(M72:M78)</f>
        <v>9962.66</v>
      </c>
      <c r="N79" s="385"/>
      <c r="O79" s="386">
        <f>SUM(O72:O78)</f>
        <v>29971.019999999997</v>
      </c>
      <c r="P79" s="275"/>
    </row>
    <row r="80" spans="1:16" ht="15.75" thickBot="1">
      <c r="A80" s="3">
        <v>230</v>
      </c>
      <c r="B80" s="4" t="s">
        <v>28</v>
      </c>
      <c r="C80" s="382">
        <v>498</v>
      </c>
      <c r="D80" s="383"/>
      <c r="E80" s="345"/>
      <c r="F80" s="346"/>
      <c r="G80" s="345"/>
      <c r="H80" s="346"/>
      <c r="I80" s="345">
        <f t="shared" si="8"/>
        <v>500</v>
      </c>
      <c r="J80" s="346"/>
      <c r="K80" s="345">
        <v>500</v>
      </c>
      <c r="L80" s="346"/>
      <c r="M80" s="382">
        <v>0</v>
      </c>
      <c r="N80" s="383"/>
      <c r="O80" s="369">
        <f>K80-M80</f>
        <v>500</v>
      </c>
      <c r="P80" s="367"/>
    </row>
    <row r="81" spans="1:16" ht="15.75" thickBot="1">
      <c r="A81" s="3">
        <v>231</v>
      </c>
      <c r="B81" s="4" t="s">
        <v>29</v>
      </c>
      <c r="C81" s="382">
        <v>15641.81</v>
      </c>
      <c r="D81" s="383"/>
      <c r="E81" s="345">
        <v>36415.017</v>
      </c>
      <c r="F81" s="346"/>
      <c r="G81" s="345">
        <v>36415</v>
      </c>
      <c r="H81" s="346"/>
      <c r="I81" s="345">
        <f t="shared" si="8"/>
        <v>7058.360000000001</v>
      </c>
      <c r="J81" s="346"/>
      <c r="K81" s="345">
        <v>43473.36</v>
      </c>
      <c r="L81" s="346"/>
      <c r="M81" s="382">
        <v>5088.79</v>
      </c>
      <c r="N81" s="383"/>
      <c r="O81" s="369">
        <f>K81-M81</f>
        <v>38384.57</v>
      </c>
      <c r="P81" s="367"/>
    </row>
    <row r="82" spans="1:16" ht="15.75" thickBot="1">
      <c r="A82" s="3">
        <v>232</v>
      </c>
      <c r="B82" s="4" t="s">
        <v>30</v>
      </c>
      <c r="C82" s="378"/>
      <c r="D82" s="379"/>
      <c r="E82" s="272"/>
      <c r="F82" s="273"/>
      <c r="G82" s="380"/>
      <c r="H82" s="381"/>
      <c r="I82" s="345">
        <f t="shared" si="8"/>
        <v>0</v>
      </c>
      <c r="J82" s="346"/>
      <c r="K82" s="380"/>
      <c r="L82" s="381"/>
      <c r="M82" s="378"/>
      <c r="N82" s="379"/>
      <c r="O82" s="271">
        <f>K82-M82</f>
        <v>0</v>
      </c>
      <c r="P82" s="257"/>
    </row>
    <row r="83" spans="1:16" ht="21.75" thickBot="1">
      <c r="A83" s="31" t="s">
        <v>31</v>
      </c>
      <c r="B83" s="32" t="s">
        <v>32</v>
      </c>
      <c r="C83" s="373">
        <f>SUM(C80:C82)</f>
        <v>16139.81</v>
      </c>
      <c r="D83" s="374"/>
      <c r="E83" s="373">
        <f>SUM(E80:E82)</f>
        <v>36415.017</v>
      </c>
      <c r="F83" s="374"/>
      <c r="G83" s="373">
        <f>SUM(G80:G82)</f>
        <v>36415</v>
      </c>
      <c r="H83" s="374"/>
      <c r="I83" s="373">
        <f>SUM(I80:I82)</f>
        <v>7558.360000000001</v>
      </c>
      <c r="J83" s="374"/>
      <c r="K83" s="377">
        <f>SUM(K80:K82)</f>
        <v>43973.36</v>
      </c>
      <c r="L83" s="374"/>
      <c r="M83" s="373">
        <f>SUM(M80:M82)</f>
        <v>5088.79</v>
      </c>
      <c r="N83" s="374"/>
      <c r="O83" s="269">
        <f>SUM(O80:O82)</f>
        <v>38884.57</v>
      </c>
      <c r="P83" s="270"/>
    </row>
    <row r="84" spans="1:16" ht="15.75" thickBot="1">
      <c r="A84" s="3">
        <v>230</v>
      </c>
      <c r="B84" s="4" t="s">
        <v>28</v>
      </c>
      <c r="C84" s="375"/>
      <c r="D84" s="376"/>
      <c r="E84" s="269"/>
      <c r="F84" s="270"/>
      <c r="G84" s="375"/>
      <c r="H84" s="376"/>
      <c r="I84" s="345">
        <f t="shared" si="8"/>
        <v>0</v>
      </c>
      <c r="J84" s="346"/>
      <c r="K84" s="375"/>
      <c r="L84" s="376"/>
      <c r="M84" s="375"/>
      <c r="N84" s="376"/>
      <c r="O84" s="256">
        <v>0</v>
      </c>
      <c r="P84" s="257"/>
    </row>
    <row r="85" spans="1:16" ht="15.75" thickBot="1">
      <c r="A85" s="3">
        <v>231</v>
      </c>
      <c r="B85" s="4" t="s">
        <v>29</v>
      </c>
      <c r="C85" s="375"/>
      <c r="D85" s="376"/>
      <c r="E85" s="269"/>
      <c r="F85" s="270"/>
      <c r="G85" s="375"/>
      <c r="H85" s="376"/>
      <c r="I85" s="345">
        <f t="shared" si="8"/>
        <v>0</v>
      </c>
      <c r="J85" s="346"/>
      <c r="K85" s="375"/>
      <c r="L85" s="376"/>
      <c r="M85" s="375"/>
      <c r="N85" s="376"/>
      <c r="O85" s="256">
        <v>0</v>
      </c>
      <c r="P85" s="257"/>
    </row>
    <row r="86" spans="1:16" ht="15.75" thickBot="1">
      <c r="A86" s="3">
        <v>232</v>
      </c>
      <c r="B86" s="4" t="s">
        <v>30</v>
      </c>
      <c r="C86" s="375"/>
      <c r="D86" s="376"/>
      <c r="E86" s="269"/>
      <c r="F86" s="270"/>
      <c r="G86" s="375"/>
      <c r="H86" s="376"/>
      <c r="I86" s="345">
        <f t="shared" si="8"/>
        <v>0</v>
      </c>
      <c r="J86" s="346"/>
      <c r="K86" s="375"/>
      <c r="L86" s="376"/>
      <c r="M86" s="375"/>
      <c r="N86" s="376"/>
      <c r="O86" s="256">
        <v>0</v>
      </c>
      <c r="P86" s="257"/>
    </row>
    <row r="87" spans="1:16" ht="21.75" thickBot="1">
      <c r="A87" s="31" t="s">
        <v>31</v>
      </c>
      <c r="B87" s="32" t="s">
        <v>33</v>
      </c>
      <c r="C87" s="373">
        <v>0</v>
      </c>
      <c r="D87" s="374"/>
      <c r="E87" s="269">
        <v>0</v>
      </c>
      <c r="F87" s="270"/>
      <c r="G87" s="373">
        <v>0</v>
      </c>
      <c r="H87" s="374"/>
      <c r="I87" s="345">
        <f t="shared" si="8"/>
        <v>0</v>
      </c>
      <c r="J87" s="346"/>
      <c r="K87" s="373">
        <v>0</v>
      </c>
      <c r="L87" s="374"/>
      <c r="M87" s="373">
        <v>0</v>
      </c>
      <c r="N87" s="374"/>
      <c r="O87" s="253">
        <v>0</v>
      </c>
      <c r="P87" s="255"/>
    </row>
    <row r="88" spans="1:16" ht="15.75" thickBot="1">
      <c r="A88" s="29" t="s">
        <v>34</v>
      </c>
      <c r="B88" s="33" t="s">
        <v>35</v>
      </c>
      <c r="C88" s="258">
        <f>C87+C83</f>
        <v>16139.81</v>
      </c>
      <c r="D88" s="259"/>
      <c r="E88" s="258">
        <f>E87+E83</f>
        <v>36415.017</v>
      </c>
      <c r="F88" s="259"/>
      <c r="G88" s="258">
        <f>G87+G83</f>
        <v>36415</v>
      </c>
      <c r="H88" s="259"/>
      <c r="I88" s="258">
        <f>I87+I83</f>
        <v>7558.360000000001</v>
      </c>
      <c r="J88" s="259"/>
      <c r="K88" s="258">
        <f>K87+K83</f>
        <v>43973.36</v>
      </c>
      <c r="L88" s="259"/>
      <c r="M88" s="258">
        <f>M87+M83</f>
        <v>5088.79</v>
      </c>
      <c r="N88" s="259"/>
      <c r="O88" s="258">
        <f>O87+O83</f>
        <v>38884.57</v>
      </c>
      <c r="P88" s="259"/>
    </row>
    <row r="89" spans="1:16" ht="15.75" thickBot="1">
      <c r="A89" s="258" t="s">
        <v>69</v>
      </c>
      <c r="B89" s="268"/>
      <c r="C89" s="258">
        <f>C88+C79</f>
        <v>55631.229999999996</v>
      </c>
      <c r="D89" s="259"/>
      <c r="E89" s="258">
        <f>E88+E79</f>
        <v>75378.899</v>
      </c>
      <c r="F89" s="259"/>
      <c r="G89" s="258">
        <f>G88+G79</f>
        <v>75379.08499999999</v>
      </c>
      <c r="H89" s="259"/>
      <c r="I89" s="258">
        <f>I88+I79</f>
        <v>8527.954999999998</v>
      </c>
      <c r="J89" s="259"/>
      <c r="K89" s="258">
        <f>K88+K79</f>
        <v>83907.04000000001</v>
      </c>
      <c r="L89" s="259"/>
      <c r="M89" s="258">
        <f>M88+M79</f>
        <v>15051.45</v>
      </c>
      <c r="N89" s="259"/>
      <c r="O89" s="258">
        <f>O88+O79</f>
        <v>68855.59</v>
      </c>
      <c r="P89" s="259"/>
    </row>
    <row r="90" spans="1:16" ht="45.75" thickBot="1">
      <c r="A90" s="2" t="s">
        <v>36</v>
      </c>
      <c r="B90" s="34" t="s">
        <v>128</v>
      </c>
      <c r="C90" s="299" t="s">
        <v>37</v>
      </c>
      <c r="D90" s="300"/>
      <c r="E90" s="300"/>
      <c r="F90" s="301"/>
      <c r="G90" s="262" t="s">
        <v>147</v>
      </c>
      <c r="H90" s="263"/>
      <c r="I90" s="256"/>
      <c r="J90" s="304"/>
      <c r="K90" s="265"/>
      <c r="L90" s="266"/>
      <c r="M90" s="315"/>
      <c r="N90" s="316"/>
      <c r="O90" s="316"/>
      <c r="P90" s="316"/>
    </row>
    <row r="91" spans="1:16" ht="29.25" customHeight="1" thickBot="1">
      <c r="A91" s="2"/>
      <c r="B91" s="34" t="s">
        <v>13</v>
      </c>
      <c r="C91" s="299"/>
      <c r="D91" s="300"/>
      <c r="E91" s="300"/>
      <c r="F91" s="301"/>
      <c r="G91" s="302" t="s">
        <v>13</v>
      </c>
      <c r="H91" s="303"/>
      <c r="I91" s="256"/>
      <c r="J91" s="257"/>
      <c r="K91" s="256"/>
      <c r="L91" s="257"/>
      <c r="M91" s="313"/>
      <c r="N91" s="314"/>
      <c r="O91" s="314"/>
      <c r="P91" s="314"/>
    </row>
    <row r="92" spans="1:12" ht="15.75" thickBot="1">
      <c r="A92" s="17"/>
      <c r="B92" s="34" t="s">
        <v>38</v>
      </c>
      <c r="C92" s="253"/>
      <c r="D92" s="254"/>
      <c r="E92" s="254"/>
      <c r="F92" s="255"/>
      <c r="G92" s="256" t="s">
        <v>38</v>
      </c>
      <c r="H92" s="257"/>
      <c r="I92" s="256"/>
      <c r="J92" s="257"/>
      <c r="K92" s="256"/>
      <c r="L92" s="257"/>
    </row>
    <row r="93" spans="1:4" ht="15.75">
      <c r="A93" s="10"/>
      <c r="B93" s="10"/>
      <c r="C93" s="10"/>
      <c r="D93" s="10"/>
    </row>
    <row r="94" spans="1:16" ht="16.5" thickBot="1">
      <c r="A94" s="11"/>
      <c r="B94" s="28" t="s">
        <v>208</v>
      </c>
      <c r="C94" s="321"/>
      <c r="D94" s="321"/>
      <c r="E94" s="342"/>
      <c r="F94" s="342"/>
      <c r="G94" s="342"/>
      <c r="H94" s="342"/>
      <c r="I94" s="343"/>
      <c r="J94" s="343"/>
      <c r="K94" s="344"/>
      <c r="L94" s="344"/>
      <c r="M94" s="343"/>
      <c r="N94" s="343"/>
      <c r="O94" s="298" t="s">
        <v>0</v>
      </c>
      <c r="P94" s="298"/>
    </row>
    <row r="95" spans="1:16" ht="15.75" thickBot="1">
      <c r="A95" s="14"/>
      <c r="B95" s="12"/>
      <c r="C95" s="371"/>
      <c r="D95" s="371"/>
      <c r="E95" s="372"/>
      <c r="F95" s="372"/>
      <c r="G95" s="372"/>
      <c r="H95" s="372"/>
      <c r="I95" s="316"/>
      <c r="J95" s="316"/>
      <c r="K95" s="316"/>
      <c r="L95" s="316"/>
      <c r="M95" s="370"/>
      <c r="N95" s="370"/>
      <c r="O95" s="370"/>
      <c r="P95" s="303"/>
    </row>
    <row r="96" spans="1:16" ht="24" customHeight="1" thickBot="1">
      <c r="A96" s="2" t="s">
        <v>14</v>
      </c>
      <c r="B96" s="44" t="s">
        <v>90</v>
      </c>
      <c r="C96" s="323"/>
      <c r="D96" s="324"/>
      <c r="E96" s="324"/>
      <c r="F96" s="324"/>
      <c r="G96" s="324"/>
      <c r="H96" s="324"/>
      <c r="I96" s="324"/>
      <c r="J96" s="324"/>
      <c r="K96" s="324"/>
      <c r="L96" s="325"/>
      <c r="M96" s="299" t="s">
        <v>68</v>
      </c>
      <c r="N96" s="301"/>
      <c r="O96" s="291" t="s">
        <v>70</v>
      </c>
      <c r="P96" s="257"/>
    </row>
    <row r="97" spans="1:16" ht="15.75" thickBot="1">
      <c r="A97" s="2" t="s">
        <v>15</v>
      </c>
      <c r="B97" s="134" t="s">
        <v>156</v>
      </c>
      <c r="C97" s="320"/>
      <c r="D97" s="321"/>
      <c r="E97" s="321"/>
      <c r="F97" s="321"/>
      <c r="G97" s="321"/>
      <c r="H97" s="321"/>
      <c r="I97" s="321"/>
      <c r="J97" s="321"/>
      <c r="K97" s="321"/>
      <c r="L97" s="322"/>
      <c r="M97" s="299" t="s">
        <v>16</v>
      </c>
      <c r="N97" s="301"/>
      <c r="O97" s="291" t="s">
        <v>74</v>
      </c>
      <c r="P97" s="257"/>
    </row>
    <row r="98" spans="1:16" ht="15" customHeight="1">
      <c r="A98" s="13" t="s">
        <v>17</v>
      </c>
      <c r="B98" s="319" t="s">
        <v>7</v>
      </c>
      <c r="C98" s="289">
        <v>-1</v>
      </c>
      <c r="D98" s="290"/>
      <c r="E98" s="289">
        <v>-2</v>
      </c>
      <c r="F98" s="290"/>
      <c r="G98" s="289">
        <v>-3</v>
      </c>
      <c r="H98" s="290"/>
      <c r="I98" s="289">
        <v>-4</v>
      </c>
      <c r="J98" s="290"/>
      <c r="K98" s="289">
        <v>-5</v>
      </c>
      <c r="L98" s="290"/>
      <c r="M98" s="289">
        <v>-6</v>
      </c>
      <c r="N98" s="290"/>
      <c r="O98" s="289" t="s">
        <v>129</v>
      </c>
      <c r="P98" s="290"/>
    </row>
    <row r="99" spans="1:16" ht="15" customHeight="1">
      <c r="A99" s="13"/>
      <c r="B99" s="317"/>
      <c r="C99" s="278" t="s">
        <v>2</v>
      </c>
      <c r="D99" s="279"/>
      <c r="E99" s="278" t="s">
        <v>3</v>
      </c>
      <c r="F99" s="279"/>
      <c r="G99" s="278" t="s">
        <v>4</v>
      </c>
      <c r="H99" s="279"/>
      <c r="I99" s="278" t="s">
        <v>4</v>
      </c>
      <c r="J99" s="279"/>
      <c r="K99" s="278" t="s">
        <v>4</v>
      </c>
      <c r="L99" s="279"/>
      <c r="M99" s="278" t="s">
        <v>2</v>
      </c>
      <c r="N99" s="279"/>
      <c r="O99" s="278" t="s">
        <v>5</v>
      </c>
      <c r="P99" s="279"/>
    </row>
    <row r="100" spans="1:16" ht="24.75" customHeight="1">
      <c r="A100" s="317"/>
      <c r="B100" s="317"/>
      <c r="C100" s="278" t="s">
        <v>18</v>
      </c>
      <c r="D100" s="279"/>
      <c r="E100" s="278" t="s">
        <v>205</v>
      </c>
      <c r="F100" s="279"/>
      <c r="G100" s="278" t="s">
        <v>206</v>
      </c>
      <c r="H100" s="279"/>
      <c r="I100" s="278" t="s">
        <v>207</v>
      </c>
      <c r="J100" s="279"/>
      <c r="K100" s="278" t="s">
        <v>9</v>
      </c>
      <c r="L100" s="279"/>
      <c r="M100" s="278" t="s">
        <v>8</v>
      </c>
      <c r="N100" s="279"/>
      <c r="O100" s="278"/>
      <c r="P100" s="279"/>
    </row>
    <row r="101" spans="1:16" ht="15.75" customHeight="1" thickBot="1">
      <c r="A101" s="318"/>
      <c r="B101" s="318"/>
      <c r="C101" s="284" t="s">
        <v>168</v>
      </c>
      <c r="D101" s="285"/>
      <c r="E101" s="284"/>
      <c r="F101" s="285"/>
      <c r="G101" s="284"/>
      <c r="H101" s="285"/>
      <c r="I101" s="284"/>
      <c r="J101" s="285"/>
      <c r="K101" s="284"/>
      <c r="L101" s="285"/>
      <c r="M101" s="284" t="s">
        <v>10</v>
      </c>
      <c r="N101" s="285"/>
      <c r="O101" s="284"/>
      <c r="P101" s="285"/>
    </row>
    <row r="102" spans="1:16" ht="15.75" thickBot="1">
      <c r="A102" s="3">
        <v>600</v>
      </c>
      <c r="B102" s="4" t="s">
        <v>19</v>
      </c>
      <c r="C102" s="366">
        <v>6459.03</v>
      </c>
      <c r="D102" s="367"/>
      <c r="E102" s="345">
        <v>6740.359</v>
      </c>
      <c r="F102" s="346"/>
      <c r="G102" s="345">
        <v>6745.505</v>
      </c>
      <c r="H102" s="346"/>
      <c r="I102" s="345">
        <f aca="true" t="shared" si="9" ref="I102:I108">K102-G102</f>
        <v>8.545000000000073</v>
      </c>
      <c r="J102" s="346"/>
      <c r="K102" s="345">
        <v>6754.05</v>
      </c>
      <c r="L102" s="346"/>
      <c r="M102" s="366">
        <v>1852.35</v>
      </c>
      <c r="N102" s="367"/>
      <c r="O102" s="369">
        <f>K102-M102</f>
        <v>4901.700000000001</v>
      </c>
      <c r="P102" s="367"/>
    </row>
    <row r="103" spans="1:16" ht="15.75" thickBot="1">
      <c r="A103" s="3">
        <v>601</v>
      </c>
      <c r="B103" s="4" t="s">
        <v>20</v>
      </c>
      <c r="C103" s="366">
        <v>930.8</v>
      </c>
      <c r="D103" s="367"/>
      <c r="E103" s="345">
        <v>1125.64</v>
      </c>
      <c r="F103" s="346"/>
      <c r="G103" s="345">
        <v>1120.16</v>
      </c>
      <c r="H103" s="346"/>
      <c r="I103" s="345">
        <f>K103-G103</f>
        <v>0</v>
      </c>
      <c r="J103" s="346"/>
      <c r="K103" s="345">
        <v>1120.16</v>
      </c>
      <c r="L103" s="346"/>
      <c r="M103" s="366">
        <v>309.35</v>
      </c>
      <c r="N103" s="367"/>
      <c r="O103" s="369">
        <f aca="true" t="shared" si="10" ref="O103:O108">K103-M103</f>
        <v>810.8100000000001</v>
      </c>
      <c r="P103" s="367"/>
    </row>
    <row r="104" spans="1:16" ht="15.75" thickBot="1">
      <c r="A104" s="3">
        <v>602</v>
      </c>
      <c r="B104" s="4" t="s">
        <v>21</v>
      </c>
      <c r="C104" s="366">
        <v>0</v>
      </c>
      <c r="D104" s="367"/>
      <c r="E104" s="345"/>
      <c r="F104" s="346"/>
      <c r="G104" s="345"/>
      <c r="H104" s="346"/>
      <c r="I104" s="345">
        <f t="shared" si="9"/>
        <v>0</v>
      </c>
      <c r="J104" s="346"/>
      <c r="K104" s="345">
        <v>0</v>
      </c>
      <c r="L104" s="346"/>
      <c r="M104" s="366">
        <v>0</v>
      </c>
      <c r="N104" s="367"/>
      <c r="O104" s="369">
        <f t="shared" si="10"/>
        <v>0</v>
      </c>
      <c r="P104" s="367"/>
    </row>
    <row r="105" spans="1:16" ht="15.75" thickBot="1">
      <c r="A105" s="3">
        <v>603</v>
      </c>
      <c r="B105" s="4" t="s">
        <v>22</v>
      </c>
      <c r="C105" s="366"/>
      <c r="D105" s="367"/>
      <c r="E105" s="345"/>
      <c r="F105" s="346"/>
      <c r="G105" s="345"/>
      <c r="H105" s="346"/>
      <c r="I105" s="345">
        <f t="shared" si="9"/>
        <v>0</v>
      </c>
      <c r="J105" s="346"/>
      <c r="K105" s="345"/>
      <c r="L105" s="346"/>
      <c r="M105" s="366"/>
      <c r="N105" s="367"/>
      <c r="O105" s="369">
        <f t="shared" si="10"/>
        <v>0</v>
      </c>
      <c r="P105" s="367"/>
    </row>
    <row r="106" spans="1:16" ht="15.75" thickBot="1">
      <c r="A106" s="3">
        <v>604</v>
      </c>
      <c r="B106" s="4" t="s">
        <v>23</v>
      </c>
      <c r="C106" s="366"/>
      <c r="D106" s="367"/>
      <c r="E106" s="345"/>
      <c r="F106" s="346"/>
      <c r="G106" s="345"/>
      <c r="H106" s="346"/>
      <c r="I106" s="345">
        <f>K106-G106</f>
        <v>0</v>
      </c>
      <c r="J106" s="346"/>
      <c r="K106" s="345"/>
      <c r="L106" s="346"/>
      <c r="M106" s="366"/>
      <c r="N106" s="367"/>
      <c r="O106" s="369">
        <f t="shared" si="10"/>
        <v>0</v>
      </c>
      <c r="P106" s="367"/>
    </row>
    <row r="107" spans="1:16" ht="15.75" thickBot="1">
      <c r="A107" s="3">
        <v>605</v>
      </c>
      <c r="B107" s="4" t="s">
        <v>24</v>
      </c>
      <c r="C107" s="366"/>
      <c r="D107" s="367"/>
      <c r="E107" s="345"/>
      <c r="F107" s="346"/>
      <c r="G107" s="345"/>
      <c r="H107" s="346"/>
      <c r="I107" s="345">
        <f t="shared" si="9"/>
        <v>0</v>
      </c>
      <c r="J107" s="346"/>
      <c r="K107" s="345"/>
      <c r="L107" s="346"/>
      <c r="M107" s="366"/>
      <c r="N107" s="367"/>
      <c r="O107" s="369">
        <f t="shared" si="10"/>
        <v>0</v>
      </c>
      <c r="P107" s="367"/>
    </row>
    <row r="108" spans="1:16" ht="15.75" thickBot="1">
      <c r="A108" s="3">
        <v>606</v>
      </c>
      <c r="B108" s="4" t="s">
        <v>25</v>
      </c>
      <c r="C108" s="345">
        <v>174.01</v>
      </c>
      <c r="D108" s="346"/>
      <c r="E108" s="345"/>
      <c r="F108" s="346"/>
      <c r="G108" s="345"/>
      <c r="H108" s="346"/>
      <c r="I108" s="345">
        <f t="shared" si="9"/>
        <v>0</v>
      </c>
      <c r="J108" s="346"/>
      <c r="K108" s="345"/>
      <c r="L108" s="346"/>
      <c r="M108" s="345"/>
      <c r="N108" s="346"/>
      <c r="O108" s="369">
        <f t="shared" si="10"/>
        <v>0</v>
      </c>
      <c r="P108" s="367"/>
    </row>
    <row r="109" spans="1:16" ht="15.75" thickBot="1">
      <c r="A109" s="29" t="s">
        <v>26</v>
      </c>
      <c r="B109" s="30" t="s">
        <v>27</v>
      </c>
      <c r="C109" s="274">
        <f>SUM(C102:C108)</f>
        <v>7563.84</v>
      </c>
      <c r="D109" s="275"/>
      <c r="E109" s="276">
        <f>SUM(E102:E108)</f>
        <v>7865.999000000001</v>
      </c>
      <c r="F109" s="277"/>
      <c r="G109" s="276">
        <f>SUM(G102:G108)</f>
        <v>7865.665</v>
      </c>
      <c r="H109" s="277"/>
      <c r="I109" s="276">
        <f>SUM(I102:I108)</f>
        <v>8.545000000000073</v>
      </c>
      <c r="J109" s="277"/>
      <c r="K109" s="276">
        <f>SUM(K102:K108)</f>
        <v>7874.21</v>
      </c>
      <c r="L109" s="277"/>
      <c r="M109" s="274">
        <f>SUM(M102:M108)</f>
        <v>2161.7</v>
      </c>
      <c r="N109" s="275"/>
      <c r="O109" s="274">
        <f>SUM(O102:O108)</f>
        <v>5712.510000000001</v>
      </c>
      <c r="P109" s="275"/>
    </row>
    <row r="110" spans="1:16" ht="15.75" thickBot="1">
      <c r="A110" s="3">
        <v>230</v>
      </c>
      <c r="B110" s="4" t="s">
        <v>28</v>
      </c>
      <c r="C110" s="256"/>
      <c r="D110" s="257"/>
      <c r="E110" s="256"/>
      <c r="F110" s="257"/>
      <c r="G110" s="256"/>
      <c r="H110" s="257"/>
      <c r="I110" s="256"/>
      <c r="J110" s="257"/>
      <c r="K110" s="256"/>
      <c r="L110" s="257"/>
      <c r="M110" s="256"/>
      <c r="N110" s="257"/>
      <c r="O110" s="256">
        <v>0</v>
      </c>
      <c r="P110" s="257"/>
    </row>
    <row r="111" spans="1:16" ht="15.75" thickBot="1">
      <c r="A111" s="3">
        <v>231</v>
      </c>
      <c r="B111" s="4" t="s">
        <v>29</v>
      </c>
      <c r="C111" s="256"/>
      <c r="D111" s="257"/>
      <c r="E111" s="256"/>
      <c r="F111" s="257"/>
      <c r="G111" s="256"/>
      <c r="H111" s="257"/>
      <c r="I111" s="256"/>
      <c r="J111" s="257"/>
      <c r="K111" s="256"/>
      <c r="L111" s="257"/>
      <c r="M111" s="256"/>
      <c r="N111" s="257"/>
      <c r="O111" s="256">
        <v>0</v>
      </c>
      <c r="P111" s="257"/>
    </row>
    <row r="112" spans="1:16" ht="15.75" thickBot="1">
      <c r="A112" s="3">
        <v>232</v>
      </c>
      <c r="B112" s="4" t="s">
        <v>30</v>
      </c>
      <c r="C112" s="256"/>
      <c r="D112" s="257"/>
      <c r="E112" s="256"/>
      <c r="F112" s="257"/>
      <c r="G112" s="256"/>
      <c r="H112" s="257"/>
      <c r="I112" s="256"/>
      <c r="J112" s="257"/>
      <c r="K112" s="256"/>
      <c r="L112" s="257"/>
      <c r="M112" s="256"/>
      <c r="N112" s="257"/>
      <c r="O112" s="256">
        <v>0</v>
      </c>
      <c r="P112" s="257"/>
    </row>
    <row r="113" spans="1:16" ht="21.75" thickBot="1">
      <c r="A113" s="31" t="s">
        <v>31</v>
      </c>
      <c r="B113" s="32" t="s">
        <v>32</v>
      </c>
      <c r="C113" s="269">
        <v>0</v>
      </c>
      <c r="D113" s="270"/>
      <c r="E113" s="269">
        <v>0</v>
      </c>
      <c r="F113" s="270"/>
      <c r="G113" s="269">
        <v>0</v>
      </c>
      <c r="H113" s="270"/>
      <c r="I113" s="269">
        <v>0</v>
      </c>
      <c r="J113" s="270"/>
      <c r="K113" s="269">
        <v>0</v>
      </c>
      <c r="L113" s="270"/>
      <c r="M113" s="269">
        <v>0</v>
      </c>
      <c r="N113" s="270"/>
      <c r="O113" s="253">
        <v>0</v>
      </c>
      <c r="P113" s="255"/>
    </row>
    <row r="114" spans="1:16" ht="15.75" thickBot="1">
      <c r="A114" s="3">
        <v>230</v>
      </c>
      <c r="B114" s="4" t="s">
        <v>28</v>
      </c>
      <c r="C114" s="269"/>
      <c r="D114" s="270"/>
      <c r="E114" s="269"/>
      <c r="F114" s="270"/>
      <c r="G114" s="269"/>
      <c r="H114" s="270"/>
      <c r="I114" s="269"/>
      <c r="J114" s="270"/>
      <c r="K114" s="269"/>
      <c r="L114" s="270"/>
      <c r="M114" s="269"/>
      <c r="N114" s="270"/>
      <c r="O114" s="256">
        <v>0</v>
      </c>
      <c r="P114" s="257"/>
    </row>
    <row r="115" spans="1:16" ht="15.75" thickBot="1">
      <c r="A115" s="3">
        <v>231</v>
      </c>
      <c r="B115" s="4" t="s">
        <v>29</v>
      </c>
      <c r="C115" s="269"/>
      <c r="D115" s="270"/>
      <c r="E115" s="269"/>
      <c r="F115" s="270"/>
      <c r="G115" s="269"/>
      <c r="H115" s="270"/>
      <c r="I115" s="269"/>
      <c r="J115" s="270"/>
      <c r="K115" s="269"/>
      <c r="L115" s="270"/>
      <c r="M115" s="269"/>
      <c r="N115" s="270"/>
      <c r="O115" s="256">
        <v>0</v>
      </c>
      <c r="P115" s="257"/>
    </row>
    <row r="116" spans="1:16" ht="15.75" thickBot="1">
      <c r="A116" s="3">
        <v>232</v>
      </c>
      <c r="B116" s="4" t="s">
        <v>30</v>
      </c>
      <c r="C116" s="269"/>
      <c r="D116" s="270"/>
      <c r="E116" s="269"/>
      <c r="F116" s="270"/>
      <c r="G116" s="269"/>
      <c r="H116" s="270"/>
      <c r="I116" s="269"/>
      <c r="J116" s="270"/>
      <c r="K116" s="269"/>
      <c r="L116" s="270"/>
      <c r="M116" s="269"/>
      <c r="N116" s="270"/>
      <c r="O116" s="256">
        <v>0</v>
      </c>
      <c r="P116" s="257"/>
    </row>
    <row r="117" spans="1:16" ht="21.75" thickBot="1">
      <c r="A117" s="31" t="s">
        <v>31</v>
      </c>
      <c r="B117" s="32" t="s">
        <v>33</v>
      </c>
      <c r="C117" s="269">
        <v>0</v>
      </c>
      <c r="D117" s="270"/>
      <c r="E117" s="269">
        <v>0</v>
      </c>
      <c r="F117" s="270"/>
      <c r="G117" s="269">
        <v>0</v>
      </c>
      <c r="H117" s="270"/>
      <c r="I117" s="269">
        <v>0</v>
      </c>
      <c r="J117" s="270"/>
      <c r="K117" s="269">
        <v>0</v>
      </c>
      <c r="L117" s="270"/>
      <c r="M117" s="269">
        <v>0</v>
      </c>
      <c r="N117" s="270"/>
      <c r="O117" s="253">
        <v>0</v>
      </c>
      <c r="P117" s="255"/>
    </row>
    <row r="118" spans="1:16" ht="15.75" thickBot="1">
      <c r="A118" s="29" t="s">
        <v>34</v>
      </c>
      <c r="B118" s="33" t="s">
        <v>35</v>
      </c>
      <c r="C118" s="258">
        <f>C117+C113</f>
        <v>0</v>
      </c>
      <c r="D118" s="259"/>
      <c r="E118" s="258">
        <f>E117+E113</f>
        <v>0</v>
      </c>
      <c r="F118" s="259"/>
      <c r="G118" s="258">
        <f>G117+G113</f>
        <v>0</v>
      </c>
      <c r="H118" s="259"/>
      <c r="I118" s="258">
        <f>I117+I113</f>
        <v>0</v>
      </c>
      <c r="J118" s="259"/>
      <c r="K118" s="258">
        <f>K117+K113</f>
        <v>0</v>
      </c>
      <c r="L118" s="259"/>
      <c r="M118" s="258">
        <f>M117+M113</f>
        <v>0</v>
      </c>
      <c r="N118" s="259"/>
      <c r="O118" s="258">
        <f>O117+O113</f>
        <v>0</v>
      </c>
      <c r="P118" s="259"/>
    </row>
    <row r="119" spans="1:16" ht="15.75" thickBot="1">
      <c r="A119" s="258" t="s">
        <v>69</v>
      </c>
      <c r="B119" s="268"/>
      <c r="C119" s="258">
        <f>C118+C109</f>
        <v>7563.84</v>
      </c>
      <c r="D119" s="259"/>
      <c r="E119" s="258">
        <f>E118+E109</f>
        <v>7865.999000000001</v>
      </c>
      <c r="F119" s="259"/>
      <c r="G119" s="258">
        <f>G118+G109</f>
        <v>7865.665</v>
      </c>
      <c r="H119" s="259"/>
      <c r="I119" s="258">
        <v>0</v>
      </c>
      <c r="J119" s="259"/>
      <c r="K119" s="258">
        <f>K118+K109</f>
        <v>7874.21</v>
      </c>
      <c r="L119" s="259"/>
      <c r="M119" s="258">
        <f>M118+M109</f>
        <v>2161.7</v>
      </c>
      <c r="N119" s="259"/>
      <c r="O119" s="258">
        <f>O118+O109</f>
        <v>5712.510000000001</v>
      </c>
      <c r="P119" s="259"/>
    </row>
    <row r="120" spans="1:16" ht="45.75" thickBot="1">
      <c r="A120" s="2" t="s">
        <v>36</v>
      </c>
      <c r="B120" s="34" t="s">
        <v>128</v>
      </c>
      <c r="C120" s="253" t="s">
        <v>37</v>
      </c>
      <c r="D120" s="254"/>
      <c r="E120" s="254"/>
      <c r="F120" s="255"/>
      <c r="G120" s="262" t="s">
        <v>147</v>
      </c>
      <c r="H120" s="263"/>
      <c r="I120" s="118"/>
      <c r="J120" s="119"/>
      <c r="K120" s="119"/>
      <c r="L120" s="120"/>
      <c r="M120" s="267"/>
      <c r="N120" s="252"/>
      <c r="O120" s="316"/>
      <c r="P120" s="316"/>
    </row>
    <row r="121" spans="1:16" ht="33" customHeight="1" thickBot="1">
      <c r="A121" s="2"/>
      <c r="B121" s="34" t="s">
        <v>13</v>
      </c>
      <c r="C121" s="253"/>
      <c r="D121" s="254"/>
      <c r="E121" s="254"/>
      <c r="F121" s="255"/>
      <c r="G121" s="256" t="s">
        <v>13</v>
      </c>
      <c r="H121" s="257"/>
      <c r="I121" s="256"/>
      <c r="J121" s="257"/>
      <c r="K121" s="256"/>
      <c r="L121" s="257"/>
      <c r="M121" s="260"/>
      <c r="N121" s="261"/>
      <c r="O121" s="314"/>
      <c r="P121" s="314"/>
    </row>
    <row r="122" spans="1:12" ht="15.75" thickBot="1">
      <c r="A122" s="17"/>
      <c r="B122" s="34" t="s">
        <v>38</v>
      </c>
      <c r="C122" s="253"/>
      <c r="D122" s="254"/>
      <c r="E122" s="254"/>
      <c r="F122" s="255"/>
      <c r="G122" s="256" t="s">
        <v>38</v>
      </c>
      <c r="H122" s="257"/>
      <c r="I122" s="256"/>
      <c r="J122" s="257"/>
      <c r="K122" s="256"/>
      <c r="L122" s="257"/>
    </row>
    <row r="123" s="15" customFormat="1" ht="16.5" thickBot="1">
      <c r="B123" s="28" t="s">
        <v>208</v>
      </c>
    </row>
    <row r="124" spans="1:16" ht="15.75" thickBot="1">
      <c r="A124" s="2" t="s">
        <v>14</v>
      </c>
      <c r="B124" s="44" t="s">
        <v>90</v>
      </c>
      <c r="C124" s="323"/>
      <c r="D124" s="324"/>
      <c r="E124" s="324"/>
      <c r="F124" s="324"/>
      <c r="G124" s="324"/>
      <c r="H124" s="324"/>
      <c r="I124" s="324"/>
      <c r="J124" s="324"/>
      <c r="K124" s="324"/>
      <c r="L124" s="325"/>
      <c r="M124" s="299" t="s">
        <v>68</v>
      </c>
      <c r="N124" s="301"/>
      <c r="O124" s="291" t="s">
        <v>70</v>
      </c>
      <c r="P124" s="257"/>
    </row>
    <row r="125" spans="1:16" ht="15.75" thickBot="1">
      <c r="A125" s="2" t="s">
        <v>15</v>
      </c>
      <c r="B125" s="87" t="s">
        <v>148</v>
      </c>
      <c r="C125" s="320"/>
      <c r="D125" s="321"/>
      <c r="E125" s="321"/>
      <c r="F125" s="321"/>
      <c r="G125" s="321"/>
      <c r="H125" s="321"/>
      <c r="I125" s="321"/>
      <c r="J125" s="321"/>
      <c r="K125" s="321"/>
      <c r="L125" s="322"/>
      <c r="M125" s="299" t="s">
        <v>16</v>
      </c>
      <c r="N125" s="301"/>
      <c r="O125" s="291" t="s">
        <v>75</v>
      </c>
      <c r="P125" s="257"/>
    </row>
    <row r="126" spans="1:16" ht="15" customHeight="1">
      <c r="A126" s="13" t="s">
        <v>17</v>
      </c>
      <c r="B126" s="319" t="s">
        <v>7</v>
      </c>
      <c r="C126" s="289">
        <v>-1</v>
      </c>
      <c r="D126" s="290"/>
      <c r="E126" s="289">
        <v>-2</v>
      </c>
      <c r="F126" s="290"/>
      <c r="G126" s="289">
        <v>-3</v>
      </c>
      <c r="H126" s="290"/>
      <c r="I126" s="289">
        <v>-4</v>
      </c>
      <c r="J126" s="290"/>
      <c r="K126" s="289">
        <v>-5</v>
      </c>
      <c r="L126" s="290"/>
      <c r="M126" s="289">
        <v>-6</v>
      </c>
      <c r="N126" s="290"/>
      <c r="O126" s="289" t="s">
        <v>129</v>
      </c>
      <c r="P126" s="290"/>
    </row>
    <row r="127" spans="1:16" ht="15" customHeight="1">
      <c r="A127" s="13"/>
      <c r="B127" s="317"/>
      <c r="C127" s="278" t="s">
        <v>2</v>
      </c>
      <c r="D127" s="279"/>
      <c r="E127" s="278" t="s">
        <v>3</v>
      </c>
      <c r="F127" s="279"/>
      <c r="G127" s="278" t="s">
        <v>4</v>
      </c>
      <c r="H127" s="279"/>
      <c r="I127" s="278" t="s">
        <v>4</v>
      </c>
      <c r="J127" s="279"/>
      <c r="K127" s="278" t="s">
        <v>4</v>
      </c>
      <c r="L127" s="279"/>
      <c r="M127" s="278" t="s">
        <v>2</v>
      </c>
      <c r="N127" s="279"/>
      <c r="O127" s="278" t="s">
        <v>5</v>
      </c>
      <c r="P127" s="279"/>
    </row>
    <row r="128" spans="1:16" ht="24" customHeight="1">
      <c r="A128" s="317"/>
      <c r="B128" s="317"/>
      <c r="C128" s="278" t="s">
        <v>18</v>
      </c>
      <c r="D128" s="279"/>
      <c r="E128" s="278" t="s">
        <v>205</v>
      </c>
      <c r="F128" s="279"/>
      <c r="G128" s="278" t="s">
        <v>206</v>
      </c>
      <c r="H128" s="279"/>
      <c r="I128" s="278" t="s">
        <v>207</v>
      </c>
      <c r="J128" s="279"/>
      <c r="K128" s="278" t="s">
        <v>9</v>
      </c>
      <c r="L128" s="279"/>
      <c r="M128" s="278" t="s">
        <v>8</v>
      </c>
      <c r="N128" s="279"/>
      <c r="O128" s="278"/>
      <c r="P128" s="279"/>
    </row>
    <row r="129" spans="1:16" ht="15.75" customHeight="1" thickBot="1">
      <c r="A129" s="318"/>
      <c r="B129" s="318"/>
      <c r="C129" s="284" t="s">
        <v>168</v>
      </c>
      <c r="D129" s="285"/>
      <c r="E129" s="284"/>
      <c r="F129" s="285"/>
      <c r="G129" s="284"/>
      <c r="H129" s="285"/>
      <c r="I129" s="284"/>
      <c r="J129" s="285"/>
      <c r="K129" s="284"/>
      <c r="L129" s="285"/>
      <c r="M129" s="284" t="s">
        <v>10</v>
      </c>
      <c r="N129" s="285"/>
      <c r="O129" s="284"/>
      <c r="P129" s="285"/>
    </row>
    <row r="130" spans="1:16" ht="15.75" thickBot="1">
      <c r="A130" s="3">
        <v>600</v>
      </c>
      <c r="B130" s="4" t="s">
        <v>19</v>
      </c>
      <c r="C130" s="256"/>
      <c r="D130" s="257"/>
      <c r="E130" s="272"/>
      <c r="F130" s="273"/>
      <c r="G130" s="272">
        <v>0</v>
      </c>
      <c r="H130" s="273"/>
      <c r="I130" s="271">
        <f>K130-G130</f>
        <v>0</v>
      </c>
      <c r="J130" s="257"/>
      <c r="K130" s="271">
        <v>0</v>
      </c>
      <c r="L130" s="257"/>
      <c r="M130" s="256"/>
      <c r="N130" s="257"/>
      <c r="O130" s="271">
        <f>K130-M130</f>
        <v>0</v>
      </c>
      <c r="P130" s="257"/>
    </row>
    <row r="131" spans="1:16" ht="15.75" thickBot="1">
      <c r="A131" s="3">
        <v>601</v>
      </c>
      <c r="B131" s="4" t="s">
        <v>20</v>
      </c>
      <c r="C131" s="256"/>
      <c r="D131" s="257"/>
      <c r="E131" s="272"/>
      <c r="F131" s="273"/>
      <c r="G131" s="272">
        <v>0</v>
      </c>
      <c r="H131" s="273"/>
      <c r="I131" s="271">
        <f aca="true" t="shared" si="11" ref="I131:I138">K131-G131</f>
        <v>0</v>
      </c>
      <c r="J131" s="257"/>
      <c r="K131" s="271">
        <v>0</v>
      </c>
      <c r="L131" s="257"/>
      <c r="M131" s="256"/>
      <c r="N131" s="257"/>
      <c r="O131" s="271">
        <f aca="true" t="shared" si="12" ref="O131:O136">K131-M131</f>
        <v>0</v>
      </c>
      <c r="P131" s="257"/>
    </row>
    <row r="132" spans="1:16" ht="15.75" thickBot="1">
      <c r="A132" s="3">
        <v>602</v>
      </c>
      <c r="B132" s="4" t="s">
        <v>21</v>
      </c>
      <c r="C132" s="256"/>
      <c r="D132" s="257"/>
      <c r="E132" s="272"/>
      <c r="F132" s="273"/>
      <c r="G132" s="272">
        <v>0</v>
      </c>
      <c r="H132" s="273"/>
      <c r="I132" s="271">
        <f t="shared" si="11"/>
        <v>0</v>
      </c>
      <c r="J132" s="257"/>
      <c r="K132" s="271">
        <v>0</v>
      </c>
      <c r="L132" s="257"/>
      <c r="M132" s="256"/>
      <c r="N132" s="257"/>
      <c r="O132" s="271">
        <f t="shared" si="12"/>
        <v>0</v>
      </c>
      <c r="P132" s="257"/>
    </row>
    <row r="133" spans="1:16" ht="15.75" thickBot="1">
      <c r="A133" s="3">
        <v>603</v>
      </c>
      <c r="B133" s="4" t="s">
        <v>22</v>
      </c>
      <c r="C133" s="256"/>
      <c r="D133" s="257"/>
      <c r="E133" s="256"/>
      <c r="F133" s="257"/>
      <c r="G133" s="272">
        <v>0</v>
      </c>
      <c r="H133" s="273"/>
      <c r="I133" s="271">
        <f t="shared" si="11"/>
        <v>0</v>
      </c>
      <c r="J133" s="257"/>
      <c r="K133" s="271">
        <v>0</v>
      </c>
      <c r="L133" s="257"/>
      <c r="M133" s="256"/>
      <c r="N133" s="257"/>
      <c r="O133" s="271">
        <f t="shared" si="12"/>
        <v>0</v>
      </c>
      <c r="P133" s="257"/>
    </row>
    <row r="134" spans="1:16" ht="15.75" thickBot="1">
      <c r="A134" s="3">
        <v>604</v>
      </c>
      <c r="B134" s="4" t="s">
        <v>23</v>
      </c>
      <c r="C134" s="256"/>
      <c r="D134" s="257"/>
      <c r="E134" s="256"/>
      <c r="F134" s="257"/>
      <c r="G134" s="272">
        <v>0</v>
      </c>
      <c r="H134" s="273"/>
      <c r="I134" s="271">
        <f t="shared" si="11"/>
        <v>0</v>
      </c>
      <c r="J134" s="257"/>
      <c r="K134" s="271">
        <v>0</v>
      </c>
      <c r="L134" s="257"/>
      <c r="M134" s="256"/>
      <c r="N134" s="257"/>
      <c r="O134" s="271">
        <f t="shared" si="12"/>
        <v>0</v>
      </c>
      <c r="P134" s="257"/>
    </row>
    <row r="135" spans="1:16" ht="15.75" thickBot="1">
      <c r="A135" s="3">
        <v>605</v>
      </c>
      <c r="B135" s="4" t="s">
        <v>24</v>
      </c>
      <c r="C135" s="256"/>
      <c r="D135" s="257"/>
      <c r="E135" s="256"/>
      <c r="F135" s="257"/>
      <c r="G135" s="272">
        <v>0</v>
      </c>
      <c r="H135" s="273"/>
      <c r="I135" s="271">
        <f t="shared" si="11"/>
        <v>0</v>
      </c>
      <c r="J135" s="257"/>
      <c r="K135" s="271">
        <v>0</v>
      </c>
      <c r="L135" s="257"/>
      <c r="M135" s="256"/>
      <c r="N135" s="257"/>
      <c r="O135" s="271">
        <f t="shared" si="12"/>
        <v>0</v>
      </c>
      <c r="P135" s="257"/>
    </row>
    <row r="136" spans="1:16" ht="15.75" thickBot="1">
      <c r="A136" s="3">
        <v>606</v>
      </c>
      <c r="B136" s="4" t="s">
        <v>25</v>
      </c>
      <c r="C136" s="256"/>
      <c r="D136" s="257"/>
      <c r="E136" s="256"/>
      <c r="F136" s="257"/>
      <c r="G136" s="272">
        <v>0</v>
      </c>
      <c r="H136" s="273"/>
      <c r="I136" s="271">
        <f t="shared" si="11"/>
        <v>0</v>
      </c>
      <c r="J136" s="257"/>
      <c r="K136" s="271">
        <v>0</v>
      </c>
      <c r="L136" s="257"/>
      <c r="M136" s="256"/>
      <c r="N136" s="257"/>
      <c r="O136" s="271">
        <f t="shared" si="12"/>
        <v>0</v>
      </c>
      <c r="P136" s="257"/>
    </row>
    <row r="137" spans="1:16" ht="15.75" thickBot="1">
      <c r="A137" s="29" t="s">
        <v>26</v>
      </c>
      <c r="B137" s="30" t="s">
        <v>27</v>
      </c>
      <c r="C137" s="274">
        <f>SUM(C130:C136)</f>
        <v>0</v>
      </c>
      <c r="D137" s="275"/>
      <c r="E137" s="274">
        <f>SUM(E130:E136)</f>
        <v>0</v>
      </c>
      <c r="F137" s="275"/>
      <c r="G137" s="274">
        <f>SUM(G130:G136)</f>
        <v>0</v>
      </c>
      <c r="H137" s="275"/>
      <c r="I137" s="274">
        <f>SUM(I130:I136)</f>
        <v>0</v>
      </c>
      <c r="J137" s="275"/>
      <c r="K137" s="274">
        <f>SUM(K130:K136)</f>
        <v>0</v>
      </c>
      <c r="L137" s="275"/>
      <c r="M137" s="274">
        <f>SUM(M130:M136)</f>
        <v>0</v>
      </c>
      <c r="N137" s="275"/>
      <c r="O137" s="271">
        <f aca="true" t="shared" si="13" ref="O137:O145">K137-M137</f>
        <v>0</v>
      </c>
      <c r="P137" s="257"/>
    </row>
    <row r="138" spans="1:16" ht="15.75" thickBot="1">
      <c r="A138" s="3">
        <v>230</v>
      </c>
      <c r="B138" s="4" t="s">
        <v>28</v>
      </c>
      <c r="C138" s="256"/>
      <c r="D138" s="257"/>
      <c r="E138" s="256"/>
      <c r="F138" s="257"/>
      <c r="G138" s="256"/>
      <c r="H138" s="257"/>
      <c r="I138" s="271">
        <f t="shared" si="11"/>
        <v>0</v>
      </c>
      <c r="J138" s="257"/>
      <c r="K138" s="256"/>
      <c r="L138" s="257"/>
      <c r="M138" s="256"/>
      <c r="N138" s="257"/>
      <c r="O138" s="271">
        <f t="shared" si="13"/>
        <v>0</v>
      </c>
      <c r="P138" s="257"/>
    </row>
    <row r="139" spans="1:16" ht="15.75" thickBot="1">
      <c r="A139" s="3">
        <v>231</v>
      </c>
      <c r="B139" s="4" t="s">
        <v>29</v>
      </c>
      <c r="C139" s="256">
        <v>8107.03</v>
      </c>
      <c r="D139" s="257"/>
      <c r="E139" s="256"/>
      <c r="F139" s="257"/>
      <c r="G139" s="256">
        <v>9626.905</v>
      </c>
      <c r="H139" s="257"/>
      <c r="I139" s="271">
        <f>K139-G139</f>
        <v>0.004999999999199645</v>
      </c>
      <c r="J139" s="368"/>
      <c r="K139" s="256">
        <v>9626.91</v>
      </c>
      <c r="L139" s="257"/>
      <c r="M139" s="256">
        <v>0</v>
      </c>
      <c r="N139" s="257"/>
      <c r="O139" s="271">
        <f t="shared" si="13"/>
        <v>9626.91</v>
      </c>
      <c r="P139" s="257"/>
    </row>
    <row r="140" spans="1:16" ht="15.75" thickBot="1">
      <c r="A140" s="3">
        <v>232</v>
      </c>
      <c r="B140" s="4" t="s">
        <v>30</v>
      </c>
      <c r="C140" s="256"/>
      <c r="D140" s="257"/>
      <c r="E140" s="256"/>
      <c r="F140" s="257"/>
      <c r="G140" s="256"/>
      <c r="H140" s="257"/>
      <c r="I140" s="256"/>
      <c r="J140" s="257"/>
      <c r="K140" s="256">
        <f>G140+I140</f>
        <v>0</v>
      </c>
      <c r="L140" s="257"/>
      <c r="M140" s="256"/>
      <c r="N140" s="257"/>
      <c r="O140" s="271">
        <f t="shared" si="13"/>
        <v>0</v>
      </c>
      <c r="P140" s="257"/>
    </row>
    <row r="141" spans="1:16" ht="21.75" thickBot="1">
      <c r="A141" s="31" t="s">
        <v>31</v>
      </c>
      <c r="B141" s="32" t="s">
        <v>32</v>
      </c>
      <c r="C141" s="269">
        <f>SUM(C138:C140)</f>
        <v>8107.03</v>
      </c>
      <c r="D141" s="270"/>
      <c r="E141" s="269">
        <f>SUM(E138:E140)</f>
        <v>0</v>
      </c>
      <c r="F141" s="270"/>
      <c r="G141" s="269">
        <f>SUM(G138:G140)</f>
        <v>9626.905</v>
      </c>
      <c r="H141" s="270"/>
      <c r="I141" s="269">
        <f>SUM(I138:I140)</f>
        <v>0.004999999999199645</v>
      </c>
      <c r="J141" s="270"/>
      <c r="K141" s="269">
        <f>SUM(K138:K140)</f>
        <v>9626.91</v>
      </c>
      <c r="L141" s="270"/>
      <c r="M141" s="269">
        <f>SUM(M138:M140)</f>
        <v>0</v>
      </c>
      <c r="N141" s="270"/>
      <c r="O141" s="271">
        <f t="shared" si="13"/>
        <v>9626.91</v>
      </c>
      <c r="P141" s="257"/>
    </row>
    <row r="142" spans="1:16" ht="15.75" thickBot="1">
      <c r="A142" s="3">
        <v>230</v>
      </c>
      <c r="B142" s="4" t="s">
        <v>28</v>
      </c>
      <c r="C142" s="269"/>
      <c r="D142" s="270"/>
      <c r="E142" s="269"/>
      <c r="F142" s="270"/>
      <c r="G142" s="269"/>
      <c r="H142" s="270"/>
      <c r="I142" s="269"/>
      <c r="J142" s="270"/>
      <c r="K142" s="269"/>
      <c r="L142" s="270"/>
      <c r="M142" s="269"/>
      <c r="N142" s="270"/>
      <c r="O142" s="271">
        <f t="shared" si="13"/>
        <v>0</v>
      </c>
      <c r="P142" s="257"/>
    </row>
    <row r="143" spans="1:16" ht="15.75" thickBot="1">
      <c r="A143" s="3">
        <v>231</v>
      </c>
      <c r="B143" s="4" t="s">
        <v>29</v>
      </c>
      <c r="C143" s="269"/>
      <c r="D143" s="270"/>
      <c r="E143" s="269">
        <v>9626.905</v>
      </c>
      <c r="F143" s="270"/>
      <c r="G143" s="269"/>
      <c r="H143" s="270"/>
      <c r="I143" s="269"/>
      <c r="J143" s="270"/>
      <c r="K143" s="269"/>
      <c r="L143" s="270"/>
      <c r="M143" s="269"/>
      <c r="N143" s="270"/>
      <c r="O143" s="271">
        <f t="shared" si="13"/>
        <v>0</v>
      </c>
      <c r="P143" s="257"/>
    </row>
    <row r="144" spans="1:16" ht="15.75" thickBot="1">
      <c r="A144" s="3">
        <v>232</v>
      </c>
      <c r="B144" s="4" t="s">
        <v>30</v>
      </c>
      <c r="C144" s="269"/>
      <c r="D144" s="270"/>
      <c r="E144" s="269"/>
      <c r="F144" s="270"/>
      <c r="G144" s="269"/>
      <c r="H144" s="270"/>
      <c r="I144" s="269"/>
      <c r="J144" s="270"/>
      <c r="K144" s="269"/>
      <c r="L144" s="270"/>
      <c r="M144" s="269"/>
      <c r="N144" s="270"/>
      <c r="O144" s="271">
        <f t="shared" si="13"/>
        <v>0</v>
      </c>
      <c r="P144" s="257"/>
    </row>
    <row r="145" spans="1:16" ht="21.75" thickBot="1">
      <c r="A145" s="31" t="s">
        <v>31</v>
      </c>
      <c r="B145" s="32" t="s">
        <v>33</v>
      </c>
      <c r="C145" s="269">
        <v>0</v>
      </c>
      <c r="D145" s="270"/>
      <c r="E145" s="269">
        <v>0</v>
      </c>
      <c r="F145" s="270"/>
      <c r="G145" s="269">
        <v>0</v>
      </c>
      <c r="H145" s="270"/>
      <c r="I145" s="269">
        <v>0</v>
      </c>
      <c r="J145" s="270"/>
      <c r="K145" s="269">
        <v>0</v>
      </c>
      <c r="L145" s="270"/>
      <c r="M145" s="269">
        <v>0</v>
      </c>
      <c r="N145" s="270"/>
      <c r="O145" s="271">
        <f t="shared" si="13"/>
        <v>0</v>
      </c>
      <c r="P145" s="257"/>
    </row>
    <row r="146" spans="1:16" ht="15.75" thickBot="1">
      <c r="A146" s="29" t="s">
        <v>34</v>
      </c>
      <c r="B146" s="33" t="s">
        <v>35</v>
      </c>
      <c r="C146" s="258">
        <f>C145+C141</f>
        <v>8107.03</v>
      </c>
      <c r="D146" s="259"/>
      <c r="E146" s="258">
        <f>E144+E143+E142</f>
        <v>9626.905</v>
      </c>
      <c r="F146" s="259"/>
      <c r="G146" s="258">
        <f>G145+G141</f>
        <v>9626.905</v>
      </c>
      <c r="H146" s="259"/>
      <c r="I146" s="258">
        <f>I145+I141</f>
        <v>0.004999999999199645</v>
      </c>
      <c r="J146" s="259"/>
      <c r="K146" s="258">
        <f>K145+K141</f>
        <v>9626.91</v>
      </c>
      <c r="L146" s="259"/>
      <c r="M146" s="258">
        <f>M145+M141</f>
        <v>0</v>
      </c>
      <c r="N146" s="259"/>
      <c r="O146" s="258">
        <f>O145+O141</f>
        <v>9626.91</v>
      </c>
      <c r="P146" s="259"/>
    </row>
    <row r="147" spans="1:16" ht="15.75" thickBot="1">
      <c r="A147" s="258" t="s">
        <v>69</v>
      </c>
      <c r="B147" s="268"/>
      <c r="C147" s="258">
        <f>C146+C137</f>
        <v>8107.03</v>
      </c>
      <c r="D147" s="259"/>
      <c r="E147" s="258">
        <f>E146+E137</f>
        <v>9626.905</v>
      </c>
      <c r="F147" s="259"/>
      <c r="G147" s="258">
        <f>G146+G137</f>
        <v>9626.905</v>
      </c>
      <c r="H147" s="259"/>
      <c r="I147" s="258">
        <f>I146+I137</f>
        <v>0.004999999999199645</v>
      </c>
      <c r="J147" s="259"/>
      <c r="K147" s="258">
        <f>K146+K137</f>
        <v>9626.91</v>
      </c>
      <c r="L147" s="259"/>
      <c r="M147" s="258">
        <f>M146+M137</f>
        <v>0</v>
      </c>
      <c r="N147" s="259"/>
      <c r="O147" s="258">
        <f>O146+O137</f>
        <v>9626.91</v>
      </c>
      <c r="P147" s="259"/>
    </row>
    <row r="148" spans="1:16" ht="45.75" thickBot="1">
      <c r="A148" s="2" t="s">
        <v>36</v>
      </c>
      <c r="B148" s="34" t="s">
        <v>128</v>
      </c>
      <c r="C148" s="299" t="s">
        <v>37</v>
      </c>
      <c r="D148" s="300"/>
      <c r="E148" s="300"/>
      <c r="F148" s="301"/>
      <c r="G148" s="262" t="s">
        <v>147</v>
      </c>
      <c r="H148" s="263"/>
      <c r="I148" s="264"/>
      <c r="J148" s="265"/>
      <c r="K148" s="265"/>
      <c r="L148" s="266"/>
      <c r="M148" s="315"/>
      <c r="N148" s="316"/>
      <c r="O148" s="316"/>
      <c r="P148" s="316"/>
    </row>
    <row r="149" spans="1:28" ht="29.25" customHeight="1" thickBot="1">
      <c r="A149" s="2"/>
      <c r="B149" s="34" t="s">
        <v>13</v>
      </c>
      <c r="C149" s="299"/>
      <c r="D149" s="300"/>
      <c r="E149" s="300"/>
      <c r="F149" s="301"/>
      <c r="G149" s="302" t="s">
        <v>13</v>
      </c>
      <c r="H149" s="303"/>
      <c r="I149" s="256"/>
      <c r="J149" s="257"/>
      <c r="K149" s="256"/>
      <c r="L149" s="257"/>
      <c r="M149" s="313"/>
      <c r="N149" s="314"/>
      <c r="O149" s="314"/>
      <c r="P149" s="314"/>
      <c r="V149">
        <f aca="true" t="shared" si="14" ref="V149:AB149">C147+C89</f>
        <v>63738.259999999995</v>
      </c>
      <c r="W149" s="15">
        <f t="shared" si="14"/>
        <v>0</v>
      </c>
      <c r="X149" s="15">
        <f t="shared" si="14"/>
        <v>85005.804</v>
      </c>
      <c r="Y149" s="15">
        <f t="shared" si="14"/>
        <v>0</v>
      </c>
      <c r="Z149" s="15">
        <f t="shared" si="14"/>
        <v>85005.98999999999</v>
      </c>
      <c r="AA149" s="15">
        <f t="shared" si="14"/>
        <v>0</v>
      </c>
      <c r="AB149" s="15">
        <f t="shared" si="14"/>
        <v>8527.959999999997</v>
      </c>
    </row>
    <row r="150" spans="1:12" ht="15.75" thickBot="1">
      <c r="A150" s="17"/>
      <c r="B150" s="34" t="s">
        <v>38</v>
      </c>
      <c r="C150" s="253"/>
      <c r="D150" s="254"/>
      <c r="E150" s="254"/>
      <c r="F150" s="255"/>
      <c r="G150" s="256" t="s">
        <v>38</v>
      </c>
      <c r="H150" s="257"/>
      <c r="I150" s="256"/>
      <c r="J150" s="257"/>
      <c r="K150" s="256"/>
      <c r="L150" s="257"/>
    </row>
    <row r="151" s="15" customFormat="1" ht="16.5" thickBot="1">
      <c r="B151" s="28" t="s">
        <v>208</v>
      </c>
    </row>
    <row r="152" spans="1:16" ht="15.75" thickBot="1">
      <c r="A152" s="2" t="s">
        <v>14</v>
      </c>
      <c r="B152" s="44" t="s">
        <v>90</v>
      </c>
      <c r="C152" s="323"/>
      <c r="D152" s="324"/>
      <c r="E152" s="324"/>
      <c r="F152" s="324"/>
      <c r="G152" s="324"/>
      <c r="H152" s="324"/>
      <c r="I152" s="324"/>
      <c r="J152" s="324"/>
      <c r="K152" s="324"/>
      <c r="L152" s="325"/>
      <c r="M152" s="299" t="s">
        <v>68</v>
      </c>
      <c r="N152" s="301"/>
      <c r="O152" s="291" t="s">
        <v>70</v>
      </c>
      <c r="P152" s="257"/>
    </row>
    <row r="153" spans="1:16" ht="15.75" thickBot="1">
      <c r="A153" s="2" t="s">
        <v>15</v>
      </c>
      <c r="B153" s="78" t="s">
        <v>137</v>
      </c>
      <c r="C153" s="320"/>
      <c r="D153" s="321"/>
      <c r="E153" s="321"/>
      <c r="F153" s="321"/>
      <c r="G153" s="321"/>
      <c r="H153" s="321"/>
      <c r="I153" s="321"/>
      <c r="J153" s="321"/>
      <c r="K153" s="321"/>
      <c r="L153" s="322"/>
      <c r="M153" s="299" t="s">
        <v>16</v>
      </c>
      <c r="N153" s="301"/>
      <c r="O153" s="291" t="s">
        <v>76</v>
      </c>
      <c r="P153" s="257"/>
    </row>
    <row r="154" spans="1:16" ht="15" customHeight="1">
      <c r="A154" s="13" t="s">
        <v>17</v>
      </c>
      <c r="B154" s="319" t="s">
        <v>7</v>
      </c>
      <c r="C154" s="289">
        <v>-1</v>
      </c>
      <c r="D154" s="290"/>
      <c r="E154" s="289">
        <v>-2</v>
      </c>
      <c r="F154" s="290"/>
      <c r="G154" s="289">
        <v>-3</v>
      </c>
      <c r="H154" s="290"/>
      <c r="I154" s="289">
        <v>-4</v>
      </c>
      <c r="J154" s="290"/>
      <c r="K154" s="289">
        <v>-5</v>
      </c>
      <c r="L154" s="290"/>
      <c r="M154" s="289">
        <v>-6</v>
      </c>
      <c r="N154" s="290"/>
      <c r="O154" s="289" t="s">
        <v>129</v>
      </c>
      <c r="P154" s="290"/>
    </row>
    <row r="155" spans="1:16" ht="15" customHeight="1">
      <c r="A155" s="13"/>
      <c r="B155" s="317"/>
      <c r="C155" s="278" t="s">
        <v>2</v>
      </c>
      <c r="D155" s="279"/>
      <c r="E155" s="278" t="s">
        <v>3</v>
      </c>
      <c r="F155" s="279"/>
      <c r="G155" s="278" t="s">
        <v>4</v>
      </c>
      <c r="H155" s="279"/>
      <c r="I155" s="278" t="s">
        <v>4</v>
      </c>
      <c r="J155" s="279"/>
      <c r="K155" s="278" t="s">
        <v>4</v>
      </c>
      <c r="L155" s="279"/>
      <c r="M155" s="278" t="s">
        <v>2</v>
      </c>
      <c r="N155" s="279"/>
      <c r="O155" s="278" t="s">
        <v>5</v>
      </c>
      <c r="P155" s="279"/>
    </row>
    <row r="156" spans="1:16" ht="24" customHeight="1">
      <c r="A156" s="317"/>
      <c r="B156" s="317"/>
      <c r="C156" s="278" t="s">
        <v>18</v>
      </c>
      <c r="D156" s="279"/>
      <c r="E156" s="278" t="s">
        <v>205</v>
      </c>
      <c r="F156" s="279"/>
      <c r="G156" s="278" t="s">
        <v>206</v>
      </c>
      <c r="H156" s="279"/>
      <c r="I156" s="278" t="s">
        <v>207</v>
      </c>
      <c r="J156" s="279"/>
      <c r="K156" s="278" t="s">
        <v>9</v>
      </c>
      <c r="L156" s="279"/>
      <c r="M156" s="278" t="s">
        <v>8</v>
      </c>
      <c r="N156" s="279"/>
      <c r="O156" s="278"/>
      <c r="P156" s="279"/>
    </row>
    <row r="157" spans="1:16" ht="15.75" customHeight="1" thickBot="1">
      <c r="A157" s="318"/>
      <c r="B157" s="318"/>
      <c r="C157" s="284" t="s">
        <v>168</v>
      </c>
      <c r="D157" s="285"/>
      <c r="E157" s="284"/>
      <c r="F157" s="285"/>
      <c r="G157" s="284"/>
      <c r="H157" s="285"/>
      <c r="I157" s="284"/>
      <c r="J157" s="285"/>
      <c r="K157" s="284"/>
      <c r="L157" s="285"/>
      <c r="M157" s="284" t="s">
        <v>10</v>
      </c>
      <c r="N157" s="285"/>
      <c r="O157" s="284"/>
      <c r="P157" s="285"/>
    </row>
    <row r="158" spans="1:16" ht="15.75" thickBot="1">
      <c r="A158" s="3">
        <v>600</v>
      </c>
      <c r="B158" s="4" t="s">
        <v>19</v>
      </c>
      <c r="C158" s="256">
        <v>0</v>
      </c>
      <c r="D158" s="257"/>
      <c r="E158" s="272"/>
      <c r="F158" s="273"/>
      <c r="G158" s="272">
        <v>0</v>
      </c>
      <c r="H158" s="273"/>
      <c r="I158" s="272">
        <f>K158-G158</f>
        <v>0</v>
      </c>
      <c r="J158" s="273"/>
      <c r="K158" s="272">
        <v>0</v>
      </c>
      <c r="L158" s="273"/>
      <c r="M158" s="256">
        <v>0</v>
      </c>
      <c r="N158" s="257"/>
      <c r="O158" s="271">
        <f>K158-M158</f>
        <v>0</v>
      </c>
      <c r="P158" s="257"/>
    </row>
    <row r="159" spans="1:16" ht="15.75" thickBot="1">
      <c r="A159" s="3">
        <v>601</v>
      </c>
      <c r="B159" s="4" t="s">
        <v>20</v>
      </c>
      <c r="C159" s="256">
        <v>0</v>
      </c>
      <c r="D159" s="257"/>
      <c r="E159" s="272"/>
      <c r="F159" s="273"/>
      <c r="G159" s="272">
        <v>0</v>
      </c>
      <c r="H159" s="273"/>
      <c r="I159" s="272">
        <f>K159-G159</f>
        <v>0</v>
      </c>
      <c r="J159" s="273"/>
      <c r="K159" s="272">
        <v>0</v>
      </c>
      <c r="L159" s="273"/>
      <c r="M159" s="256">
        <v>0</v>
      </c>
      <c r="N159" s="257"/>
      <c r="O159" s="271">
        <f aca="true" t="shared" si="15" ref="O159:O173">K159-M159</f>
        <v>0</v>
      </c>
      <c r="P159" s="257"/>
    </row>
    <row r="160" spans="1:16" ht="15.75" thickBot="1">
      <c r="A160" s="3">
        <v>602</v>
      </c>
      <c r="B160" s="4" t="s">
        <v>21</v>
      </c>
      <c r="C160" s="256">
        <v>549.61</v>
      </c>
      <c r="D160" s="257"/>
      <c r="E160" s="272">
        <v>1020</v>
      </c>
      <c r="F160" s="273"/>
      <c r="G160" s="272">
        <v>1020</v>
      </c>
      <c r="H160" s="273"/>
      <c r="I160" s="272">
        <f>K160-G160</f>
        <v>0</v>
      </c>
      <c r="J160" s="273"/>
      <c r="K160" s="272">
        <v>1020</v>
      </c>
      <c r="L160" s="273"/>
      <c r="M160" s="256">
        <v>120</v>
      </c>
      <c r="N160" s="257"/>
      <c r="O160" s="271">
        <f t="shared" si="15"/>
        <v>900</v>
      </c>
      <c r="P160" s="368"/>
    </row>
    <row r="161" spans="1:16" ht="15.75" thickBot="1">
      <c r="A161" s="3">
        <v>603</v>
      </c>
      <c r="B161" s="4" t="s">
        <v>22</v>
      </c>
      <c r="C161" s="256"/>
      <c r="D161" s="257"/>
      <c r="E161" s="272"/>
      <c r="F161" s="273"/>
      <c r="G161" s="272"/>
      <c r="H161" s="273"/>
      <c r="I161" s="272"/>
      <c r="J161" s="273"/>
      <c r="K161" s="272"/>
      <c r="L161" s="273"/>
      <c r="M161" s="256"/>
      <c r="N161" s="257"/>
      <c r="O161" s="271">
        <f t="shared" si="15"/>
        <v>0</v>
      </c>
      <c r="P161" s="257"/>
    </row>
    <row r="162" spans="1:16" ht="15.75" thickBot="1">
      <c r="A162" s="3">
        <v>604</v>
      </c>
      <c r="B162" s="4" t="s">
        <v>23</v>
      </c>
      <c r="C162" s="256"/>
      <c r="D162" s="257"/>
      <c r="E162" s="272"/>
      <c r="F162" s="273"/>
      <c r="G162" s="272"/>
      <c r="H162" s="273"/>
      <c r="I162" s="272"/>
      <c r="J162" s="273"/>
      <c r="K162" s="272">
        <f>G162+I162</f>
        <v>0</v>
      </c>
      <c r="L162" s="273"/>
      <c r="M162" s="256"/>
      <c r="N162" s="257"/>
      <c r="O162" s="271">
        <f t="shared" si="15"/>
        <v>0</v>
      </c>
      <c r="P162" s="257"/>
    </row>
    <row r="163" spans="1:16" ht="15.75" thickBot="1">
      <c r="A163" s="3">
        <v>605</v>
      </c>
      <c r="B163" s="4" t="s">
        <v>24</v>
      </c>
      <c r="C163" s="256"/>
      <c r="D163" s="257"/>
      <c r="E163" s="272"/>
      <c r="F163" s="273"/>
      <c r="G163" s="272"/>
      <c r="H163" s="273"/>
      <c r="I163" s="272"/>
      <c r="J163" s="273"/>
      <c r="K163" s="272">
        <f>G163+I163</f>
        <v>0</v>
      </c>
      <c r="L163" s="273"/>
      <c r="M163" s="256"/>
      <c r="N163" s="257"/>
      <c r="O163" s="271">
        <f t="shared" si="15"/>
        <v>0</v>
      </c>
      <c r="P163" s="257"/>
    </row>
    <row r="164" spans="1:16" ht="15.75" thickBot="1">
      <c r="A164" s="3">
        <v>606</v>
      </c>
      <c r="B164" s="4" t="s">
        <v>25</v>
      </c>
      <c r="C164" s="256"/>
      <c r="D164" s="257"/>
      <c r="E164" s="272"/>
      <c r="F164" s="273"/>
      <c r="G164" s="272"/>
      <c r="H164" s="273"/>
      <c r="I164" s="272"/>
      <c r="J164" s="273"/>
      <c r="K164" s="272">
        <f>G164+I164</f>
        <v>0</v>
      </c>
      <c r="L164" s="273"/>
      <c r="M164" s="256"/>
      <c r="N164" s="257"/>
      <c r="O164" s="271">
        <f t="shared" si="15"/>
        <v>0</v>
      </c>
      <c r="P164" s="257"/>
    </row>
    <row r="165" spans="1:16" ht="15.75" thickBot="1">
      <c r="A165" s="29" t="s">
        <v>26</v>
      </c>
      <c r="B165" s="30" t="s">
        <v>27</v>
      </c>
      <c r="C165" s="274">
        <f>SUM(C158:C164)</f>
        <v>549.61</v>
      </c>
      <c r="D165" s="275"/>
      <c r="E165" s="274">
        <f>SUM(E158:E164)</f>
        <v>1020</v>
      </c>
      <c r="F165" s="275"/>
      <c r="G165" s="274">
        <f>SUM(G158:G164)</f>
        <v>1020</v>
      </c>
      <c r="H165" s="275"/>
      <c r="I165" s="274">
        <f>SUM(I158:I164)</f>
        <v>0</v>
      </c>
      <c r="J165" s="275"/>
      <c r="K165" s="274">
        <f>SUM(K158:K164)</f>
        <v>1020</v>
      </c>
      <c r="L165" s="275"/>
      <c r="M165" s="274">
        <f>SUM(M158:M164)</f>
        <v>120</v>
      </c>
      <c r="N165" s="275"/>
      <c r="O165" s="271">
        <f t="shared" si="15"/>
        <v>900</v>
      </c>
      <c r="P165" s="257"/>
    </row>
    <row r="166" spans="1:16" ht="15.75" thickBot="1">
      <c r="A166" s="3">
        <v>230</v>
      </c>
      <c r="B166" s="4" t="s">
        <v>28</v>
      </c>
      <c r="C166" s="366">
        <v>0</v>
      </c>
      <c r="D166" s="367"/>
      <c r="E166" s="272"/>
      <c r="F166" s="273"/>
      <c r="G166" s="345"/>
      <c r="H166" s="346"/>
      <c r="I166" s="345">
        <f>K166-G166</f>
        <v>1242.91</v>
      </c>
      <c r="J166" s="346"/>
      <c r="K166" s="345">
        <v>1242.91</v>
      </c>
      <c r="L166" s="346"/>
      <c r="M166" s="366">
        <v>0</v>
      </c>
      <c r="N166" s="367"/>
      <c r="O166" s="271">
        <f t="shared" si="15"/>
        <v>1242.91</v>
      </c>
      <c r="P166" s="257"/>
    </row>
    <row r="167" spans="1:16" ht="15.75" thickBot="1">
      <c r="A167" s="3">
        <v>231</v>
      </c>
      <c r="B167" s="4" t="s">
        <v>29</v>
      </c>
      <c r="C167" s="366">
        <v>627</v>
      </c>
      <c r="D167" s="367"/>
      <c r="E167" s="272"/>
      <c r="F167" s="273"/>
      <c r="G167" s="345"/>
      <c r="H167" s="346"/>
      <c r="I167" s="345">
        <f>K167-G167</f>
        <v>9638.32</v>
      </c>
      <c r="J167" s="346"/>
      <c r="K167" s="345">
        <v>9638.32</v>
      </c>
      <c r="L167" s="346"/>
      <c r="M167" s="366">
        <v>0</v>
      </c>
      <c r="N167" s="367"/>
      <c r="O167" s="271">
        <f t="shared" si="15"/>
        <v>9638.32</v>
      </c>
      <c r="P167" s="257"/>
    </row>
    <row r="168" spans="1:16" ht="15.75" thickBot="1">
      <c r="A168" s="3">
        <v>232</v>
      </c>
      <c r="B168" s="4" t="s">
        <v>30</v>
      </c>
      <c r="C168" s="256"/>
      <c r="D168" s="257"/>
      <c r="E168" s="272"/>
      <c r="F168" s="273"/>
      <c r="G168" s="272"/>
      <c r="H168" s="273"/>
      <c r="I168" s="272"/>
      <c r="J168" s="273"/>
      <c r="K168" s="272">
        <f>G168+I168</f>
        <v>0</v>
      </c>
      <c r="L168" s="273"/>
      <c r="M168" s="256"/>
      <c r="N168" s="257"/>
      <c r="O168" s="271">
        <f t="shared" si="15"/>
        <v>0</v>
      </c>
      <c r="P168" s="257"/>
    </row>
    <row r="169" spans="1:16" ht="21.75" thickBot="1">
      <c r="A169" s="31" t="s">
        <v>31</v>
      </c>
      <c r="B169" s="32" t="s">
        <v>32</v>
      </c>
      <c r="C169" s="269">
        <f>C168+C167+C166</f>
        <v>627</v>
      </c>
      <c r="D169" s="270"/>
      <c r="E169" s="269">
        <f>E168+E167+E166</f>
        <v>0</v>
      </c>
      <c r="F169" s="270"/>
      <c r="G169" s="269">
        <f>G168+G167+G166</f>
        <v>0</v>
      </c>
      <c r="H169" s="270"/>
      <c r="I169" s="269">
        <f>I168+I167+I166</f>
        <v>10881.23</v>
      </c>
      <c r="J169" s="270"/>
      <c r="K169" s="269">
        <f>K168+K167+K166</f>
        <v>10881.23</v>
      </c>
      <c r="L169" s="270"/>
      <c r="M169" s="269">
        <f>M168+M167+M166</f>
        <v>0</v>
      </c>
      <c r="N169" s="270"/>
      <c r="O169" s="271">
        <f t="shared" si="15"/>
        <v>10881.23</v>
      </c>
      <c r="P169" s="257"/>
    </row>
    <row r="170" spans="1:16" ht="15.75" thickBot="1">
      <c r="A170" s="3">
        <v>230</v>
      </c>
      <c r="B170" s="4" t="s">
        <v>28</v>
      </c>
      <c r="C170" s="269"/>
      <c r="D170" s="270"/>
      <c r="E170" s="269"/>
      <c r="F170" s="270"/>
      <c r="G170" s="269"/>
      <c r="H170" s="270"/>
      <c r="I170" s="269"/>
      <c r="J170" s="270"/>
      <c r="K170" s="269"/>
      <c r="L170" s="270"/>
      <c r="M170" s="269"/>
      <c r="N170" s="270"/>
      <c r="O170" s="271">
        <f t="shared" si="15"/>
        <v>0</v>
      </c>
      <c r="P170" s="257"/>
    </row>
    <row r="171" spans="1:16" ht="15.75" thickBot="1">
      <c r="A171" s="3">
        <v>231</v>
      </c>
      <c r="B171" s="4" t="s">
        <v>29</v>
      </c>
      <c r="C171" s="269"/>
      <c r="D171" s="270"/>
      <c r="E171" s="269"/>
      <c r="F171" s="270"/>
      <c r="G171" s="269"/>
      <c r="H171" s="270"/>
      <c r="I171" s="269"/>
      <c r="J171" s="270"/>
      <c r="K171" s="269"/>
      <c r="L171" s="270"/>
      <c r="M171" s="269"/>
      <c r="N171" s="270"/>
      <c r="O171" s="271">
        <f t="shared" si="15"/>
        <v>0</v>
      </c>
      <c r="P171" s="257"/>
    </row>
    <row r="172" spans="1:16" ht="15.75" thickBot="1">
      <c r="A172" s="3">
        <v>232</v>
      </c>
      <c r="B172" s="4" t="s">
        <v>30</v>
      </c>
      <c r="C172" s="269"/>
      <c r="D172" s="270"/>
      <c r="E172" s="269"/>
      <c r="F172" s="270"/>
      <c r="G172" s="269"/>
      <c r="H172" s="270"/>
      <c r="I172" s="269"/>
      <c r="J172" s="270"/>
      <c r="K172" s="269"/>
      <c r="L172" s="270"/>
      <c r="M172" s="269"/>
      <c r="N172" s="270"/>
      <c r="O172" s="271">
        <f t="shared" si="15"/>
        <v>0</v>
      </c>
      <c r="P172" s="257"/>
    </row>
    <row r="173" spans="1:16" ht="21.75" thickBot="1">
      <c r="A173" s="31" t="s">
        <v>31</v>
      </c>
      <c r="B173" s="32" t="s">
        <v>33</v>
      </c>
      <c r="C173" s="269">
        <v>0</v>
      </c>
      <c r="D173" s="270"/>
      <c r="E173" s="269">
        <v>0</v>
      </c>
      <c r="F173" s="270"/>
      <c r="G173" s="269">
        <v>0</v>
      </c>
      <c r="H173" s="270"/>
      <c r="I173" s="269">
        <v>0</v>
      </c>
      <c r="J173" s="270"/>
      <c r="K173" s="269">
        <v>0</v>
      </c>
      <c r="L173" s="270"/>
      <c r="M173" s="269">
        <v>0</v>
      </c>
      <c r="N173" s="270"/>
      <c r="O173" s="271">
        <f t="shared" si="15"/>
        <v>0</v>
      </c>
      <c r="P173" s="257"/>
    </row>
    <row r="174" spans="1:16" ht="15.75" thickBot="1">
      <c r="A174" s="29" t="s">
        <v>34</v>
      </c>
      <c r="B174" s="33" t="s">
        <v>35</v>
      </c>
      <c r="C174" s="258">
        <f>C173+C169</f>
        <v>627</v>
      </c>
      <c r="D174" s="259"/>
      <c r="E174" s="258">
        <f>E173+E169</f>
        <v>0</v>
      </c>
      <c r="F174" s="259"/>
      <c r="G174" s="258">
        <f>G173+G169</f>
        <v>0</v>
      </c>
      <c r="H174" s="259"/>
      <c r="I174" s="258">
        <f>I173+I169</f>
        <v>10881.23</v>
      </c>
      <c r="J174" s="259"/>
      <c r="K174" s="258">
        <f>K173+K169</f>
        <v>10881.23</v>
      </c>
      <c r="L174" s="259"/>
      <c r="M174" s="258">
        <f>M173+M169</f>
        <v>0</v>
      </c>
      <c r="N174" s="259"/>
      <c r="O174" s="258">
        <f>O173+O169</f>
        <v>10881.23</v>
      </c>
      <c r="P174" s="259"/>
    </row>
    <row r="175" spans="1:16" ht="15.75" thickBot="1">
      <c r="A175" s="258" t="s">
        <v>69</v>
      </c>
      <c r="B175" s="268"/>
      <c r="C175" s="258">
        <f>C174+C165</f>
        <v>1176.6100000000001</v>
      </c>
      <c r="D175" s="259"/>
      <c r="E175" s="258">
        <f>E174+E165</f>
        <v>1020</v>
      </c>
      <c r="F175" s="259"/>
      <c r="G175" s="258">
        <f>G174+G165</f>
        <v>1020</v>
      </c>
      <c r="H175" s="259"/>
      <c r="I175" s="258">
        <f>I174+I165</f>
        <v>10881.23</v>
      </c>
      <c r="J175" s="259"/>
      <c r="K175" s="258">
        <f>K174+K165</f>
        <v>11901.23</v>
      </c>
      <c r="L175" s="259"/>
      <c r="M175" s="258">
        <f>M174+M165</f>
        <v>120</v>
      </c>
      <c r="N175" s="259"/>
      <c r="O175" s="258">
        <f>O174+O165</f>
        <v>11781.23</v>
      </c>
      <c r="P175" s="259"/>
    </row>
    <row r="176" spans="1:16" ht="45.75" thickBot="1">
      <c r="A176" s="2" t="s">
        <v>36</v>
      </c>
      <c r="B176" s="34" t="s">
        <v>128</v>
      </c>
      <c r="C176" s="299" t="s">
        <v>37</v>
      </c>
      <c r="D176" s="300"/>
      <c r="E176" s="300"/>
      <c r="F176" s="301"/>
      <c r="G176" s="262" t="s">
        <v>147</v>
      </c>
      <c r="H176" s="263"/>
      <c r="I176" s="264"/>
      <c r="J176" s="265"/>
      <c r="K176" s="265"/>
      <c r="L176" s="266"/>
      <c r="M176" s="315"/>
      <c r="N176" s="316"/>
      <c r="O176" s="316"/>
      <c r="P176" s="316"/>
    </row>
    <row r="177" spans="1:16" ht="24.75" customHeight="1" thickBot="1">
      <c r="A177" s="2"/>
      <c r="B177" s="34" t="s">
        <v>13</v>
      </c>
      <c r="C177" s="299"/>
      <c r="D177" s="300"/>
      <c r="E177" s="300"/>
      <c r="F177" s="301"/>
      <c r="G177" s="302" t="s">
        <v>13</v>
      </c>
      <c r="H177" s="303"/>
      <c r="I177" s="256"/>
      <c r="J177" s="257"/>
      <c r="K177" s="256"/>
      <c r="L177" s="257"/>
      <c r="M177" s="313"/>
      <c r="N177" s="314"/>
      <c r="O177" s="314"/>
      <c r="P177" s="314"/>
    </row>
    <row r="178" spans="1:16" s="15" customFormat="1" ht="15.75" thickBot="1">
      <c r="A178" s="17"/>
      <c r="B178" s="34" t="s">
        <v>38</v>
      </c>
      <c r="C178" s="253"/>
      <c r="D178" s="254"/>
      <c r="E178" s="254"/>
      <c r="F178" s="255"/>
      <c r="G178" s="256" t="s">
        <v>38</v>
      </c>
      <c r="H178" s="257"/>
      <c r="I178" s="256"/>
      <c r="J178" s="257"/>
      <c r="K178" s="256"/>
      <c r="L178" s="257"/>
      <c r="M178" s="22"/>
      <c r="N178" s="21"/>
      <c r="O178" s="21"/>
      <c r="P178" s="21"/>
    </row>
    <row r="179" s="15" customFormat="1" ht="15.75" customHeight="1" thickBot="1">
      <c r="B179" s="28" t="s">
        <v>208</v>
      </c>
    </row>
    <row r="180" spans="1:16" s="15" customFormat="1" ht="25.5" customHeight="1" thickBot="1">
      <c r="A180" s="60"/>
      <c r="B180" s="83" t="s">
        <v>90</v>
      </c>
      <c r="M180" s="299" t="s">
        <v>68</v>
      </c>
      <c r="N180" s="301"/>
      <c r="O180" s="291" t="s">
        <v>70</v>
      </c>
      <c r="P180" s="257"/>
    </row>
    <row r="181" spans="1:16" ht="21.75" customHeight="1" thickBot="1">
      <c r="A181" s="84" t="s">
        <v>15</v>
      </c>
      <c r="B181" s="80" t="s">
        <v>132</v>
      </c>
      <c r="C181" s="321"/>
      <c r="D181" s="321"/>
      <c r="E181" s="321"/>
      <c r="F181" s="321"/>
      <c r="G181" s="321"/>
      <c r="H181" s="321"/>
      <c r="I181" s="321"/>
      <c r="J181" s="321"/>
      <c r="K181" s="321"/>
      <c r="L181" s="322"/>
      <c r="M181" s="299" t="s">
        <v>16</v>
      </c>
      <c r="N181" s="301"/>
      <c r="O181" s="364" t="s">
        <v>77</v>
      </c>
      <c r="P181" s="365"/>
    </row>
    <row r="182" spans="1:16" ht="15" customHeight="1">
      <c r="A182" s="13" t="s">
        <v>17</v>
      </c>
      <c r="B182" s="317" t="s">
        <v>7</v>
      </c>
      <c r="C182" s="289">
        <v>-1</v>
      </c>
      <c r="D182" s="290"/>
      <c r="E182" s="289">
        <v>-2</v>
      </c>
      <c r="F182" s="290"/>
      <c r="G182" s="289">
        <v>-3</v>
      </c>
      <c r="H182" s="290"/>
      <c r="I182" s="289">
        <v>-4</v>
      </c>
      <c r="J182" s="290"/>
      <c r="K182" s="289">
        <v>-5</v>
      </c>
      <c r="L182" s="290"/>
      <c r="M182" s="289">
        <v>-6</v>
      </c>
      <c r="N182" s="290"/>
      <c r="O182" s="289" t="s">
        <v>129</v>
      </c>
      <c r="P182" s="290"/>
    </row>
    <row r="183" spans="1:16" ht="15" customHeight="1">
      <c r="A183" s="13"/>
      <c r="B183" s="317"/>
      <c r="C183" s="278" t="s">
        <v>2</v>
      </c>
      <c r="D183" s="279"/>
      <c r="E183" s="278" t="s">
        <v>3</v>
      </c>
      <c r="F183" s="279"/>
      <c r="G183" s="278" t="s">
        <v>4</v>
      </c>
      <c r="H183" s="279"/>
      <c r="I183" s="278" t="s">
        <v>4</v>
      </c>
      <c r="J183" s="279"/>
      <c r="K183" s="278" t="s">
        <v>4</v>
      </c>
      <c r="L183" s="279"/>
      <c r="M183" s="278" t="s">
        <v>2</v>
      </c>
      <c r="N183" s="279"/>
      <c r="O183" s="278" t="s">
        <v>5</v>
      </c>
      <c r="P183" s="279"/>
    </row>
    <row r="184" spans="1:16" ht="26.25" customHeight="1">
      <c r="A184" s="317"/>
      <c r="B184" s="317"/>
      <c r="C184" s="278" t="s">
        <v>18</v>
      </c>
      <c r="D184" s="279"/>
      <c r="E184" s="278" t="s">
        <v>205</v>
      </c>
      <c r="F184" s="279"/>
      <c r="G184" s="278" t="s">
        <v>206</v>
      </c>
      <c r="H184" s="279"/>
      <c r="I184" s="278" t="s">
        <v>207</v>
      </c>
      <c r="J184" s="279"/>
      <c r="K184" s="278" t="s">
        <v>9</v>
      </c>
      <c r="L184" s="279"/>
      <c r="M184" s="278" t="s">
        <v>8</v>
      </c>
      <c r="N184" s="279"/>
      <c r="O184" s="278"/>
      <c r="P184" s="279"/>
    </row>
    <row r="185" spans="1:16" ht="15.75" customHeight="1" thickBot="1">
      <c r="A185" s="318"/>
      <c r="B185" s="318"/>
      <c r="C185" s="284" t="s">
        <v>168</v>
      </c>
      <c r="D185" s="285"/>
      <c r="E185" s="284"/>
      <c r="F185" s="285"/>
      <c r="G185" s="284"/>
      <c r="H185" s="285"/>
      <c r="I185" s="284"/>
      <c r="J185" s="285"/>
      <c r="K185" s="284"/>
      <c r="L185" s="285"/>
      <c r="M185" s="284" t="s">
        <v>10</v>
      </c>
      <c r="N185" s="285"/>
      <c r="O185" s="284"/>
      <c r="P185" s="285"/>
    </row>
    <row r="186" spans="1:16" ht="15.75" thickBot="1">
      <c r="A186" s="3">
        <v>600</v>
      </c>
      <c r="B186" s="4" t="s">
        <v>19</v>
      </c>
      <c r="C186" s="256">
        <v>10956.38</v>
      </c>
      <c r="D186" s="257"/>
      <c r="E186" s="272">
        <v>11853.559</v>
      </c>
      <c r="F186" s="273"/>
      <c r="G186" s="272">
        <v>11853.559</v>
      </c>
      <c r="H186" s="273"/>
      <c r="I186" s="272">
        <f>K186-G186</f>
        <v>48.28100000000086</v>
      </c>
      <c r="J186" s="273"/>
      <c r="K186" s="272">
        <v>11901.84</v>
      </c>
      <c r="L186" s="273"/>
      <c r="M186" s="256">
        <v>3736.05</v>
      </c>
      <c r="N186" s="257"/>
      <c r="O186" s="271">
        <f aca="true" t="shared" si="16" ref="O186:O191">K186-M186</f>
        <v>8165.79</v>
      </c>
      <c r="P186" s="257"/>
    </row>
    <row r="187" spans="1:16" ht="15.75" thickBot="1">
      <c r="A187" s="3">
        <v>601</v>
      </c>
      <c r="B187" s="4" t="s">
        <v>20</v>
      </c>
      <c r="C187" s="256">
        <v>1813.31</v>
      </c>
      <c r="D187" s="257"/>
      <c r="E187" s="272">
        <v>1979.544</v>
      </c>
      <c r="F187" s="273"/>
      <c r="G187" s="272">
        <v>1979.544</v>
      </c>
      <c r="H187" s="273"/>
      <c r="I187" s="272">
        <f>K187-G187</f>
        <v>-48.284000000000106</v>
      </c>
      <c r="J187" s="273"/>
      <c r="K187" s="272">
        <v>1931.26</v>
      </c>
      <c r="L187" s="273"/>
      <c r="M187" s="256">
        <v>623.93</v>
      </c>
      <c r="N187" s="257"/>
      <c r="O187" s="271">
        <f t="shared" si="16"/>
        <v>1307.33</v>
      </c>
      <c r="P187" s="257"/>
    </row>
    <row r="188" spans="1:16" ht="15.75" thickBot="1">
      <c r="A188" s="3">
        <v>602</v>
      </c>
      <c r="B188" s="4" t="s">
        <v>21</v>
      </c>
      <c r="C188" s="256">
        <v>3174.6</v>
      </c>
      <c r="D188" s="257"/>
      <c r="E188" s="272">
        <v>2500</v>
      </c>
      <c r="F188" s="273"/>
      <c r="G188" s="272">
        <v>2500</v>
      </c>
      <c r="H188" s="273"/>
      <c r="I188" s="272">
        <f>K188-G188</f>
        <v>1200</v>
      </c>
      <c r="J188" s="273"/>
      <c r="K188" s="272">
        <v>3700</v>
      </c>
      <c r="L188" s="273"/>
      <c r="M188" s="256">
        <v>0</v>
      </c>
      <c r="N188" s="257"/>
      <c r="O188" s="271">
        <f t="shared" si="16"/>
        <v>3700</v>
      </c>
      <c r="P188" s="257"/>
    </row>
    <row r="189" spans="1:16" ht="15.75" thickBot="1">
      <c r="A189" s="3">
        <v>603</v>
      </c>
      <c r="B189" s="4" t="s">
        <v>22</v>
      </c>
      <c r="C189" s="256"/>
      <c r="D189" s="257"/>
      <c r="E189" s="272"/>
      <c r="F189" s="273"/>
      <c r="G189" s="272"/>
      <c r="H189" s="273"/>
      <c r="I189" s="272"/>
      <c r="J189" s="273"/>
      <c r="K189" s="272">
        <f>G189+I189</f>
        <v>0</v>
      </c>
      <c r="L189" s="273"/>
      <c r="M189" s="256"/>
      <c r="N189" s="257"/>
      <c r="O189" s="271">
        <f t="shared" si="16"/>
        <v>0</v>
      </c>
      <c r="P189" s="257"/>
    </row>
    <row r="190" spans="1:16" ht="15.75" thickBot="1">
      <c r="A190" s="3">
        <v>604</v>
      </c>
      <c r="B190" s="4" t="s">
        <v>23</v>
      </c>
      <c r="C190" s="256"/>
      <c r="D190" s="257"/>
      <c r="E190" s="272"/>
      <c r="F190" s="273"/>
      <c r="G190" s="272"/>
      <c r="H190" s="273"/>
      <c r="I190" s="272"/>
      <c r="J190" s="273"/>
      <c r="K190" s="272">
        <f>G190+I190</f>
        <v>0</v>
      </c>
      <c r="L190" s="273"/>
      <c r="M190" s="256"/>
      <c r="N190" s="257"/>
      <c r="O190" s="271">
        <f t="shared" si="16"/>
        <v>0</v>
      </c>
      <c r="P190" s="257"/>
    </row>
    <row r="191" spans="1:16" ht="15.75" thickBot="1">
      <c r="A191" s="3">
        <v>605</v>
      </c>
      <c r="B191" s="4" t="s">
        <v>24</v>
      </c>
      <c r="C191" s="256"/>
      <c r="D191" s="257"/>
      <c r="E191" s="272"/>
      <c r="F191" s="273"/>
      <c r="G191" s="272"/>
      <c r="H191" s="273"/>
      <c r="I191" s="272"/>
      <c r="J191" s="273"/>
      <c r="K191" s="272">
        <f>G191+I191</f>
        <v>0</v>
      </c>
      <c r="L191" s="273"/>
      <c r="M191" s="256"/>
      <c r="N191" s="257"/>
      <c r="O191" s="271">
        <f t="shared" si="16"/>
        <v>0</v>
      </c>
      <c r="P191" s="257"/>
    </row>
    <row r="192" spans="1:16" ht="15.75" thickBot="1">
      <c r="A192" s="3">
        <v>606</v>
      </c>
      <c r="B192" s="4" t="s">
        <v>25</v>
      </c>
      <c r="C192" s="272">
        <v>105.7</v>
      </c>
      <c r="D192" s="273"/>
      <c r="E192" s="272"/>
      <c r="F192" s="273"/>
      <c r="G192" s="272"/>
      <c r="H192" s="273"/>
      <c r="I192" s="272"/>
      <c r="J192" s="273"/>
      <c r="K192" s="272">
        <v>0</v>
      </c>
      <c r="L192" s="273"/>
      <c r="M192" s="272">
        <v>0</v>
      </c>
      <c r="N192" s="273"/>
      <c r="O192" s="256">
        <v>0</v>
      </c>
      <c r="P192" s="257"/>
    </row>
    <row r="193" spans="1:16" ht="15.75" thickBot="1">
      <c r="A193" s="29" t="s">
        <v>26</v>
      </c>
      <c r="B193" s="30" t="s">
        <v>27</v>
      </c>
      <c r="C193" s="274">
        <f>SUM(C186:C192)</f>
        <v>16049.99</v>
      </c>
      <c r="D193" s="275"/>
      <c r="E193" s="362">
        <f>SUM(E186:E192)</f>
        <v>16333.103</v>
      </c>
      <c r="F193" s="363"/>
      <c r="G193" s="362">
        <f>SUM(G186:G192)</f>
        <v>16333.103</v>
      </c>
      <c r="H193" s="363"/>
      <c r="I193" s="362">
        <f>SUM(I186:I192)</f>
        <v>1199.9970000000008</v>
      </c>
      <c r="J193" s="363"/>
      <c r="K193" s="362">
        <f>SUM(K186:K192)</f>
        <v>17533.1</v>
      </c>
      <c r="L193" s="363"/>
      <c r="M193" s="274">
        <f>SUM(M186:M192)</f>
        <v>4359.9800000000005</v>
      </c>
      <c r="N193" s="275"/>
      <c r="O193" s="274">
        <f>SUM(O186:O192)</f>
        <v>13173.119999999999</v>
      </c>
      <c r="P193" s="275"/>
    </row>
    <row r="194" spans="1:16" ht="15.75" thickBot="1">
      <c r="A194" s="3">
        <v>230</v>
      </c>
      <c r="B194" s="4" t="s">
        <v>28</v>
      </c>
      <c r="C194" s="256">
        <v>0</v>
      </c>
      <c r="D194" s="257"/>
      <c r="E194" s="328"/>
      <c r="F194" s="329"/>
      <c r="G194" s="328"/>
      <c r="H194" s="329"/>
      <c r="I194" s="328">
        <f>K194-G194</f>
        <v>0</v>
      </c>
      <c r="J194" s="329"/>
      <c r="K194" s="328">
        <v>0</v>
      </c>
      <c r="L194" s="329"/>
      <c r="M194" s="256">
        <v>0</v>
      </c>
      <c r="N194" s="257"/>
      <c r="O194" s="256">
        <f>K194-M194</f>
        <v>0</v>
      </c>
      <c r="P194" s="257"/>
    </row>
    <row r="195" spans="1:16" ht="15.75" thickBot="1">
      <c r="A195" s="3">
        <v>231</v>
      </c>
      <c r="B195" s="4" t="s">
        <v>29</v>
      </c>
      <c r="C195" s="256">
        <v>1651.68</v>
      </c>
      <c r="D195" s="257"/>
      <c r="E195" s="328"/>
      <c r="F195" s="329"/>
      <c r="G195" s="328"/>
      <c r="H195" s="329"/>
      <c r="I195" s="328">
        <f>K195-G195</f>
        <v>20</v>
      </c>
      <c r="J195" s="329"/>
      <c r="K195" s="328">
        <v>20</v>
      </c>
      <c r="L195" s="329"/>
      <c r="M195" s="256">
        <v>0</v>
      </c>
      <c r="N195" s="257"/>
      <c r="O195" s="256">
        <f>K195-M195</f>
        <v>20</v>
      </c>
      <c r="P195" s="257"/>
    </row>
    <row r="196" spans="1:16" ht="15.75" thickBot="1">
      <c r="A196" s="3">
        <v>232</v>
      </c>
      <c r="B196" s="4" t="s">
        <v>30</v>
      </c>
      <c r="C196" s="256"/>
      <c r="D196" s="257"/>
      <c r="E196" s="328"/>
      <c r="F196" s="329"/>
      <c r="G196" s="272"/>
      <c r="H196" s="273"/>
      <c r="I196" s="328"/>
      <c r="J196" s="329"/>
      <c r="K196" s="328">
        <f>G196+I196</f>
        <v>0</v>
      </c>
      <c r="L196" s="329"/>
      <c r="M196" s="256"/>
      <c r="N196" s="257"/>
      <c r="O196" s="256">
        <f>K196-M196</f>
        <v>0</v>
      </c>
      <c r="P196" s="257"/>
    </row>
    <row r="197" spans="1:16" ht="21.75" thickBot="1">
      <c r="A197" s="31" t="s">
        <v>31</v>
      </c>
      <c r="B197" s="32" t="s">
        <v>32</v>
      </c>
      <c r="C197" s="269">
        <f>SUM(C194:C196)</f>
        <v>1651.68</v>
      </c>
      <c r="D197" s="270"/>
      <c r="E197" s="360">
        <f>SUM(E194:E196)</f>
        <v>0</v>
      </c>
      <c r="F197" s="361"/>
      <c r="G197" s="360">
        <f>SUM(G194:G196)</f>
        <v>0</v>
      </c>
      <c r="H197" s="361"/>
      <c r="I197" s="360">
        <f>SUM(I194:I196)</f>
        <v>20</v>
      </c>
      <c r="J197" s="361"/>
      <c r="K197" s="360">
        <f>SUM(K194:K196)</f>
        <v>20</v>
      </c>
      <c r="L197" s="361"/>
      <c r="M197" s="269">
        <f>SUM(M194:M196)</f>
        <v>0</v>
      </c>
      <c r="N197" s="270"/>
      <c r="O197" s="269">
        <f>SUM(O194:O196)</f>
        <v>20</v>
      </c>
      <c r="P197" s="270"/>
    </row>
    <row r="198" spans="1:16" ht="15.75" thickBot="1">
      <c r="A198" s="3">
        <v>230</v>
      </c>
      <c r="B198" s="4" t="s">
        <v>28</v>
      </c>
      <c r="C198" s="269"/>
      <c r="D198" s="270"/>
      <c r="E198" s="269"/>
      <c r="F198" s="270"/>
      <c r="G198" s="269"/>
      <c r="H198" s="270"/>
      <c r="I198" s="269"/>
      <c r="J198" s="270"/>
      <c r="K198" s="269"/>
      <c r="L198" s="270"/>
      <c r="M198" s="269"/>
      <c r="N198" s="270"/>
      <c r="O198" s="256">
        <v>0</v>
      </c>
      <c r="P198" s="257"/>
    </row>
    <row r="199" spans="1:16" ht="15.75" thickBot="1">
      <c r="A199" s="3">
        <v>231</v>
      </c>
      <c r="B199" s="4" t="s">
        <v>29</v>
      </c>
      <c r="C199" s="269"/>
      <c r="D199" s="270"/>
      <c r="E199" s="269"/>
      <c r="F199" s="270"/>
      <c r="G199" s="269"/>
      <c r="H199" s="270"/>
      <c r="I199" s="269"/>
      <c r="J199" s="270"/>
      <c r="K199" s="269"/>
      <c r="L199" s="270"/>
      <c r="M199" s="269"/>
      <c r="N199" s="270"/>
      <c r="O199" s="256">
        <v>0</v>
      </c>
      <c r="P199" s="257"/>
    </row>
    <row r="200" spans="1:16" ht="15.75" thickBot="1">
      <c r="A200" s="3">
        <v>232</v>
      </c>
      <c r="B200" s="4" t="s">
        <v>30</v>
      </c>
      <c r="C200" s="269"/>
      <c r="D200" s="270"/>
      <c r="E200" s="269"/>
      <c r="F200" s="270"/>
      <c r="G200" s="269"/>
      <c r="H200" s="270"/>
      <c r="I200" s="269"/>
      <c r="J200" s="270"/>
      <c r="K200" s="269"/>
      <c r="L200" s="270"/>
      <c r="M200" s="269"/>
      <c r="N200" s="270"/>
      <c r="O200" s="256">
        <v>0</v>
      </c>
      <c r="P200" s="257"/>
    </row>
    <row r="201" spans="1:16" ht="21.75" thickBot="1">
      <c r="A201" s="31" t="s">
        <v>31</v>
      </c>
      <c r="B201" s="32" t="s">
        <v>33</v>
      </c>
      <c r="C201" s="269">
        <v>0</v>
      </c>
      <c r="D201" s="270"/>
      <c r="E201" s="269">
        <v>0</v>
      </c>
      <c r="F201" s="270"/>
      <c r="G201" s="269">
        <v>0</v>
      </c>
      <c r="H201" s="270"/>
      <c r="I201" s="269">
        <v>0</v>
      </c>
      <c r="J201" s="270"/>
      <c r="K201" s="269">
        <v>0</v>
      </c>
      <c r="L201" s="270"/>
      <c r="M201" s="269">
        <v>0</v>
      </c>
      <c r="N201" s="270"/>
      <c r="O201" s="253">
        <v>0</v>
      </c>
      <c r="P201" s="255"/>
    </row>
    <row r="202" spans="1:16" ht="15.75" thickBot="1">
      <c r="A202" s="29" t="s">
        <v>34</v>
      </c>
      <c r="B202" s="33" t="s">
        <v>35</v>
      </c>
      <c r="C202" s="258">
        <f>C201+C197</f>
        <v>1651.68</v>
      </c>
      <c r="D202" s="259"/>
      <c r="E202" s="258">
        <f>E201+E197</f>
        <v>0</v>
      </c>
      <c r="F202" s="259"/>
      <c r="G202" s="258">
        <f>G201+G197</f>
        <v>0</v>
      </c>
      <c r="H202" s="259"/>
      <c r="I202" s="258">
        <f>I201+I197</f>
        <v>20</v>
      </c>
      <c r="J202" s="259"/>
      <c r="K202" s="258">
        <f>K201+K197</f>
        <v>20</v>
      </c>
      <c r="L202" s="259"/>
      <c r="M202" s="258">
        <f>M201+M197</f>
        <v>0</v>
      </c>
      <c r="N202" s="259"/>
      <c r="O202" s="258">
        <f>O201+O197</f>
        <v>20</v>
      </c>
      <c r="P202" s="259"/>
    </row>
    <row r="203" spans="1:16" ht="15.75" thickBot="1">
      <c r="A203" s="258" t="s">
        <v>69</v>
      </c>
      <c r="B203" s="268"/>
      <c r="C203" s="258">
        <f>C202+C193</f>
        <v>17701.67</v>
      </c>
      <c r="D203" s="259"/>
      <c r="E203" s="258">
        <f>E202+E193</f>
        <v>16333.103</v>
      </c>
      <c r="F203" s="259"/>
      <c r="G203" s="258">
        <f>G202+G193</f>
        <v>16333.103</v>
      </c>
      <c r="H203" s="259"/>
      <c r="I203" s="258">
        <f>I202+I193</f>
        <v>1219.9970000000008</v>
      </c>
      <c r="J203" s="259"/>
      <c r="K203" s="258">
        <f>K202+K193</f>
        <v>17553.1</v>
      </c>
      <c r="L203" s="259"/>
      <c r="M203" s="258">
        <f>M202+M193</f>
        <v>4359.9800000000005</v>
      </c>
      <c r="N203" s="259"/>
      <c r="O203" s="258">
        <f>O202+O193</f>
        <v>13193.119999999999</v>
      </c>
      <c r="P203" s="259"/>
    </row>
    <row r="204" spans="1:16" ht="45.75" thickBot="1">
      <c r="A204" s="35" t="s">
        <v>36</v>
      </c>
      <c r="B204" s="34" t="s">
        <v>128</v>
      </c>
      <c r="C204" s="299" t="s">
        <v>37</v>
      </c>
      <c r="D204" s="300"/>
      <c r="E204" s="300"/>
      <c r="F204" s="301"/>
      <c r="G204" s="262" t="s">
        <v>147</v>
      </c>
      <c r="H204" s="263"/>
      <c r="I204" s="264"/>
      <c r="J204" s="265"/>
      <c r="K204" s="265"/>
      <c r="L204" s="266"/>
      <c r="M204" s="315"/>
      <c r="N204" s="316"/>
      <c r="O204" s="316"/>
      <c r="P204" s="316"/>
    </row>
    <row r="205" spans="1:16" ht="30" customHeight="1" thickBot="1">
      <c r="A205" s="35"/>
      <c r="B205" s="34" t="s">
        <v>13</v>
      </c>
      <c r="C205" s="299"/>
      <c r="D205" s="300"/>
      <c r="E205" s="300"/>
      <c r="F205" s="301"/>
      <c r="G205" s="302" t="s">
        <v>13</v>
      </c>
      <c r="H205" s="303"/>
      <c r="I205" s="256"/>
      <c r="J205" s="257"/>
      <c r="K205" s="256"/>
      <c r="L205" s="257"/>
      <c r="M205" s="313"/>
      <c r="N205" s="314"/>
      <c r="O205" s="314"/>
      <c r="P205" s="314"/>
    </row>
    <row r="206" spans="1:12" ht="15.75" thickBot="1">
      <c r="A206" s="17"/>
      <c r="B206" s="34" t="s">
        <v>38</v>
      </c>
      <c r="C206" s="253"/>
      <c r="D206" s="254"/>
      <c r="E206" s="254"/>
      <c r="F206" s="255"/>
      <c r="G206" s="256" t="s">
        <v>38</v>
      </c>
      <c r="H206" s="257"/>
      <c r="I206" s="256"/>
      <c r="J206" s="257"/>
      <c r="K206" s="256"/>
      <c r="L206" s="257"/>
    </row>
    <row r="207" s="15" customFormat="1" ht="16.5" thickBot="1">
      <c r="B207" s="28" t="s">
        <v>208</v>
      </c>
    </row>
    <row r="208" spans="1:16" ht="15.75" thickBot="1">
      <c r="A208" s="35" t="s">
        <v>14</v>
      </c>
      <c r="B208" s="27" t="s">
        <v>90</v>
      </c>
      <c r="C208" s="295"/>
      <c r="D208" s="296"/>
      <c r="E208" s="296"/>
      <c r="F208" s="296"/>
      <c r="G208" s="296"/>
      <c r="H208" s="296"/>
      <c r="I208" s="296"/>
      <c r="J208" s="296"/>
      <c r="K208" s="296"/>
      <c r="L208" s="297"/>
      <c r="M208" s="253" t="s">
        <v>68</v>
      </c>
      <c r="N208" s="255"/>
      <c r="O208" s="291" t="s">
        <v>70</v>
      </c>
      <c r="P208" s="257"/>
    </row>
    <row r="209" spans="1:16" ht="15.75" thickBot="1">
      <c r="A209" s="35" t="s">
        <v>15</v>
      </c>
      <c r="B209" s="121" t="s">
        <v>149</v>
      </c>
      <c r="C209" s="292"/>
      <c r="D209" s="293"/>
      <c r="E209" s="293"/>
      <c r="F209" s="293"/>
      <c r="G209" s="293"/>
      <c r="H209" s="293"/>
      <c r="I209" s="293"/>
      <c r="J209" s="293"/>
      <c r="K209" s="293"/>
      <c r="L209" s="294"/>
      <c r="M209" s="253" t="s">
        <v>16</v>
      </c>
      <c r="N209" s="255"/>
      <c r="O209" s="291" t="s">
        <v>87</v>
      </c>
      <c r="P209" s="257"/>
    </row>
    <row r="210" spans="1:16" ht="15" customHeight="1">
      <c r="A210" s="36" t="s">
        <v>17</v>
      </c>
      <c r="B210" s="288" t="s">
        <v>7</v>
      </c>
      <c r="C210" s="289">
        <v>-1</v>
      </c>
      <c r="D210" s="290"/>
      <c r="E210" s="289">
        <v>-2</v>
      </c>
      <c r="F210" s="290"/>
      <c r="G210" s="289">
        <v>-3</v>
      </c>
      <c r="H210" s="290"/>
      <c r="I210" s="289">
        <v>-4</v>
      </c>
      <c r="J210" s="290"/>
      <c r="K210" s="289">
        <v>-5</v>
      </c>
      <c r="L210" s="290"/>
      <c r="M210" s="289">
        <v>-6</v>
      </c>
      <c r="N210" s="290"/>
      <c r="O210" s="289" t="s">
        <v>129</v>
      </c>
      <c r="P210" s="290"/>
    </row>
    <row r="211" spans="1:16" ht="15" customHeight="1">
      <c r="A211" s="36"/>
      <c r="B211" s="286"/>
      <c r="C211" s="278" t="s">
        <v>2</v>
      </c>
      <c r="D211" s="279"/>
      <c r="E211" s="278" t="s">
        <v>3</v>
      </c>
      <c r="F211" s="279"/>
      <c r="G211" s="278" t="s">
        <v>4</v>
      </c>
      <c r="H211" s="279"/>
      <c r="I211" s="278" t="s">
        <v>4</v>
      </c>
      <c r="J211" s="279"/>
      <c r="K211" s="278" t="s">
        <v>4</v>
      </c>
      <c r="L211" s="279"/>
      <c r="M211" s="278" t="s">
        <v>2</v>
      </c>
      <c r="N211" s="279"/>
      <c r="O211" s="280" t="s">
        <v>5</v>
      </c>
      <c r="P211" s="281"/>
    </row>
    <row r="212" spans="1:16" ht="27" customHeight="1">
      <c r="A212" s="286"/>
      <c r="B212" s="286"/>
      <c r="C212" s="278" t="s">
        <v>18</v>
      </c>
      <c r="D212" s="279"/>
      <c r="E212" s="278" t="s">
        <v>205</v>
      </c>
      <c r="F212" s="279"/>
      <c r="G212" s="278" t="s">
        <v>206</v>
      </c>
      <c r="H212" s="279"/>
      <c r="I212" s="278" t="s">
        <v>207</v>
      </c>
      <c r="J212" s="279"/>
      <c r="K212" s="278" t="s">
        <v>9</v>
      </c>
      <c r="L212" s="279"/>
      <c r="M212" s="278" t="s">
        <v>8</v>
      </c>
      <c r="N212" s="279"/>
      <c r="O212" s="280"/>
      <c r="P212" s="281"/>
    </row>
    <row r="213" spans="1:16" ht="15.75" customHeight="1" thickBot="1">
      <c r="A213" s="287"/>
      <c r="B213" s="287"/>
      <c r="C213" s="284" t="s">
        <v>168</v>
      </c>
      <c r="D213" s="285"/>
      <c r="E213" s="284"/>
      <c r="F213" s="285"/>
      <c r="G213" s="284"/>
      <c r="H213" s="285"/>
      <c r="I213" s="284"/>
      <c r="J213" s="285"/>
      <c r="K213" s="284"/>
      <c r="L213" s="285"/>
      <c r="M213" s="284" t="s">
        <v>10</v>
      </c>
      <c r="N213" s="285"/>
      <c r="O213" s="282"/>
      <c r="P213" s="283"/>
    </row>
    <row r="214" spans="1:16" ht="15.75" thickBot="1">
      <c r="A214" s="37">
        <v>600</v>
      </c>
      <c r="B214" s="38" t="s">
        <v>19</v>
      </c>
      <c r="C214" s="256">
        <v>0</v>
      </c>
      <c r="D214" s="257"/>
      <c r="E214" s="272"/>
      <c r="F214" s="273"/>
      <c r="G214" s="272">
        <v>0</v>
      </c>
      <c r="H214" s="273"/>
      <c r="I214" s="272">
        <f>K214-G214</f>
        <v>0</v>
      </c>
      <c r="J214" s="273"/>
      <c r="K214" s="272">
        <v>0</v>
      </c>
      <c r="L214" s="273"/>
      <c r="M214" s="256">
        <v>0</v>
      </c>
      <c r="N214" s="257"/>
      <c r="O214" s="271">
        <f>K214-M214</f>
        <v>0</v>
      </c>
      <c r="P214" s="257"/>
    </row>
    <row r="215" spans="1:16" ht="15.75" thickBot="1">
      <c r="A215" s="37">
        <v>601</v>
      </c>
      <c r="B215" s="38" t="s">
        <v>20</v>
      </c>
      <c r="C215" s="256">
        <v>0</v>
      </c>
      <c r="D215" s="257"/>
      <c r="E215" s="272"/>
      <c r="F215" s="273"/>
      <c r="G215" s="272">
        <v>0</v>
      </c>
      <c r="H215" s="273"/>
      <c r="I215" s="272">
        <f aca="true" t="shared" si="17" ref="I215:I220">K215-G215</f>
        <v>0</v>
      </c>
      <c r="J215" s="273"/>
      <c r="K215" s="272">
        <v>0</v>
      </c>
      <c r="L215" s="273"/>
      <c r="M215" s="256">
        <v>0</v>
      </c>
      <c r="N215" s="257"/>
      <c r="O215" s="271">
        <f aca="true" t="shared" si="18" ref="O215:O220">K215-M215</f>
        <v>0</v>
      </c>
      <c r="P215" s="257"/>
    </row>
    <row r="216" spans="1:16" ht="15.75" thickBot="1">
      <c r="A216" s="37">
        <v>602</v>
      </c>
      <c r="B216" s="38" t="s">
        <v>21</v>
      </c>
      <c r="C216" s="256">
        <v>0</v>
      </c>
      <c r="D216" s="257"/>
      <c r="E216" s="272"/>
      <c r="F216" s="273"/>
      <c r="G216" s="272">
        <v>0</v>
      </c>
      <c r="H216" s="273"/>
      <c r="I216" s="272">
        <f t="shared" si="17"/>
        <v>0</v>
      </c>
      <c r="J216" s="273"/>
      <c r="K216" s="272">
        <v>0</v>
      </c>
      <c r="L216" s="273"/>
      <c r="M216" s="256">
        <v>0</v>
      </c>
      <c r="N216" s="257"/>
      <c r="O216" s="271">
        <f t="shared" si="18"/>
        <v>0</v>
      </c>
      <c r="P216" s="257"/>
    </row>
    <row r="217" spans="1:16" ht="15.75" thickBot="1">
      <c r="A217" s="37">
        <v>603</v>
      </c>
      <c r="B217" s="38" t="s">
        <v>22</v>
      </c>
      <c r="C217" s="256">
        <v>0</v>
      </c>
      <c r="D217" s="257"/>
      <c r="E217" s="256"/>
      <c r="F217" s="257"/>
      <c r="G217" s="272">
        <v>0</v>
      </c>
      <c r="H217" s="273"/>
      <c r="I217" s="272">
        <f t="shared" si="17"/>
        <v>0</v>
      </c>
      <c r="J217" s="273"/>
      <c r="K217" s="272">
        <v>0</v>
      </c>
      <c r="L217" s="273"/>
      <c r="M217" s="256">
        <v>0</v>
      </c>
      <c r="N217" s="257"/>
      <c r="O217" s="271">
        <f t="shared" si="18"/>
        <v>0</v>
      </c>
      <c r="P217" s="257"/>
    </row>
    <row r="218" spans="1:16" ht="15.75" thickBot="1">
      <c r="A218" s="37">
        <v>604</v>
      </c>
      <c r="B218" s="38" t="s">
        <v>23</v>
      </c>
      <c r="C218" s="256">
        <v>0</v>
      </c>
      <c r="D218" s="257"/>
      <c r="E218" s="256"/>
      <c r="F218" s="257"/>
      <c r="G218" s="272">
        <v>0</v>
      </c>
      <c r="H218" s="273"/>
      <c r="I218" s="272">
        <f t="shared" si="17"/>
        <v>0</v>
      </c>
      <c r="J218" s="273"/>
      <c r="K218" s="272">
        <v>0</v>
      </c>
      <c r="L218" s="273"/>
      <c r="M218" s="256">
        <v>0</v>
      </c>
      <c r="N218" s="257"/>
      <c r="O218" s="271">
        <f t="shared" si="18"/>
        <v>0</v>
      </c>
      <c r="P218" s="257"/>
    </row>
    <row r="219" spans="1:16" ht="15.75" thickBot="1">
      <c r="A219" s="37">
        <v>605</v>
      </c>
      <c r="B219" s="38" t="s">
        <v>24</v>
      </c>
      <c r="C219" s="256">
        <v>0</v>
      </c>
      <c r="D219" s="257"/>
      <c r="E219" s="256"/>
      <c r="F219" s="257"/>
      <c r="G219" s="272">
        <v>0</v>
      </c>
      <c r="H219" s="273"/>
      <c r="I219" s="272">
        <f t="shared" si="17"/>
        <v>0</v>
      </c>
      <c r="J219" s="273"/>
      <c r="K219" s="272">
        <v>0</v>
      </c>
      <c r="L219" s="273"/>
      <c r="M219" s="256">
        <v>0</v>
      </c>
      <c r="N219" s="257"/>
      <c r="O219" s="271">
        <f t="shared" si="18"/>
        <v>0</v>
      </c>
      <c r="P219" s="257"/>
    </row>
    <row r="220" spans="1:16" ht="15.75" thickBot="1">
      <c r="A220" s="37">
        <v>606</v>
      </c>
      <c r="B220" s="38" t="s">
        <v>25</v>
      </c>
      <c r="C220" s="256">
        <v>0</v>
      </c>
      <c r="D220" s="257"/>
      <c r="E220" s="256"/>
      <c r="F220" s="257"/>
      <c r="G220" s="272">
        <v>0</v>
      </c>
      <c r="H220" s="273"/>
      <c r="I220" s="272">
        <f t="shared" si="17"/>
        <v>0</v>
      </c>
      <c r="J220" s="273"/>
      <c r="K220" s="272">
        <v>0</v>
      </c>
      <c r="L220" s="273"/>
      <c r="M220" s="256">
        <v>0</v>
      </c>
      <c r="N220" s="257"/>
      <c r="O220" s="271">
        <f t="shared" si="18"/>
        <v>0</v>
      </c>
      <c r="P220" s="257"/>
    </row>
    <row r="221" spans="1:16" ht="15.75" thickBot="1">
      <c r="A221" s="29" t="s">
        <v>26</v>
      </c>
      <c r="B221" s="30" t="s">
        <v>27</v>
      </c>
      <c r="C221" s="274">
        <f>SUM(C214:C220)</f>
        <v>0</v>
      </c>
      <c r="D221" s="275"/>
      <c r="E221" s="274">
        <f>SUM(E214:E220)</f>
        <v>0</v>
      </c>
      <c r="F221" s="275"/>
      <c r="G221" s="274">
        <f>SUM(G214:G220)</f>
        <v>0</v>
      </c>
      <c r="H221" s="275"/>
      <c r="I221" s="274">
        <f>SUM(I214:I220)</f>
        <v>0</v>
      </c>
      <c r="J221" s="275"/>
      <c r="K221" s="274">
        <f>SUM(K214:K220)</f>
        <v>0</v>
      </c>
      <c r="L221" s="275"/>
      <c r="M221" s="274">
        <f>SUM(M214:M220)</f>
        <v>0</v>
      </c>
      <c r="N221" s="275"/>
      <c r="O221" s="359">
        <f>SUM(O214:O220)</f>
        <v>0</v>
      </c>
      <c r="P221" s="259"/>
    </row>
    <row r="222" spans="1:16" ht="15.75" thickBot="1">
      <c r="A222" s="37">
        <v>230</v>
      </c>
      <c r="B222" s="38" t="s">
        <v>28</v>
      </c>
      <c r="C222" s="256">
        <v>0</v>
      </c>
      <c r="D222" s="257"/>
      <c r="E222" s="256">
        <v>0</v>
      </c>
      <c r="F222" s="257"/>
      <c r="G222" s="256">
        <v>0</v>
      </c>
      <c r="H222" s="257"/>
      <c r="I222" s="256">
        <f>K222-G222</f>
        <v>0</v>
      </c>
      <c r="J222" s="257"/>
      <c r="K222" s="256">
        <v>0</v>
      </c>
      <c r="L222" s="257"/>
      <c r="M222" s="256">
        <v>0</v>
      </c>
      <c r="N222" s="257"/>
      <c r="O222" s="256">
        <f>K222-M222</f>
        <v>0</v>
      </c>
      <c r="P222" s="257"/>
    </row>
    <row r="223" spans="1:16" ht="15.75" thickBot="1">
      <c r="A223" s="37">
        <v>231</v>
      </c>
      <c r="B223" s="38" t="s">
        <v>29</v>
      </c>
      <c r="C223" s="256">
        <v>0</v>
      </c>
      <c r="D223" s="257"/>
      <c r="E223" s="256"/>
      <c r="F223" s="257"/>
      <c r="G223" s="256">
        <v>0</v>
      </c>
      <c r="H223" s="257"/>
      <c r="I223" s="256">
        <f>K223-G223</f>
        <v>0</v>
      </c>
      <c r="J223" s="257"/>
      <c r="K223" s="256">
        <v>0</v>
      </c>
      <c r="L223" s="257"/>
      <c r="M223" s="256">
        <v>0</v>
      </c>
      <c r="N223" s="257"/>
      <c r="O223" s="256">
        <f>K223-M223</f>
        <v>0</v>
      </c>
      <c r="P223" s="257"/>
    </row>
    <row r="224" spans="1:16" ht="15.75" thickBot="1">
      <c r="A224" s="37">
        <v>232</v>
      </c>
      <c r="B224" s="38" t="s">
        <v>30</v>
      </c>
      <c r="C224" s="256"/>
      <c r="D224" s="257"/>
      <c r="E224" s="256"/>
      <c r="F224" s="257"/>
      <c r="G224" s="256"/>
      <c r="H224" s="257"/>
      <c r="I224" s="256"/>
      <c r="J224" s="257"/>
      <c r="K224" s="256">
        <f>G224+I224</f>
        <v>0</v>
      </c>
      <c r="L224" s="257"/>
      <c r="M224" s="256"/>
      <c r="N224" s="257"/>
      <c r="O224" s="256">
        <f>K224-M224</f>
        <v>0</v>
      </c>
      <c r="P224" s="257"/>
    </row>
    <row r="225" spans="1:16" ht="21.75" thickBot="1">
      <c r="A225" s="31" t="s">
        <v>31</v>
      </c>
      <c r="B225" s="32" t="s">
        <v>32</v>
      </c>
      <c r="C225" s="269">
        <f>SUM(C222:C224)</f>
        <v>0</v>
      </c>
      <c r="D225" s="270"/>
      <c r="E225" s="269">
        <f>SUM(E222:E224)</f>
        <v>0</v>
      </c>
      <c r="F225" s="270"/>
      <c r="G225" s="269">
        <f>SUM(G222:G224)</f>
        <v>0</v>
      </c>
      <c r="H225" s="270"/>
      <c r="I225" s="269">
        <f>SUM(I222:I224)</f>
        <v>0</v>
      </c>
      <c r="J225" s="270"/>
      <c r="K225" s="269">
        <f>SUM(K222:K224)</f>
        <v>0</v>
      </c>
      <c r="L225" s="270"/>
      <c r="M225" s="269">
        <f>SUM(M222:M224)</f>
        <v>0</v>
      </c>
      <c r="N225" s="270"/>
      <c r="O225" s="269">
        <f>SUM(O222:O224)</f>
        <v>0</v>
      </c>
      <c r="P225" s="270"/>
    </row>
    <row r="226" spans="1:16" ht="15.75" thickBot="1">
      <c r="A226" s="37">
        <v>230</v>
      </c>
      <c r="B226" s="38" t="s">
        <v>28</v>
      </c>
      <c r="C226" s="269"/>
      <c r="D226" s="270"/>
      <c r="E226" s="269"/>
      <c r="F226" s="270"/>
      <c r="G226" s="269"/>
      <c r="H226" s="270"/>
      <c r="I226" s="269"/>
      <c r="J226" s="270"/>
      <c r="K226" s="269"/>
      <c r="L226" s="270"/>
      <c r="M226" s="269"/>
      <c r="N226" s="270"/>
      <c r="O226" s="256">
        <v>0</v>
      </c>
      <c r="P226" s="257"/>
    </row>
    <row r="227" spans="1:16" ht="15.75" thickBot="1">
      <c r="A227" s="37">
        <v>231</v>
      </c>
      <c r="B227" s="38" t="s">
        <v>29</v>
      </c>
      <c r="C227" s="269"/>
      <c r="D227" s="270"/>
      <c r="E227" s="269"/>
      <c r="F227" s="270"/>
      <c r="G227" s="269"/>
      <c r="H227" s="270"/>
      <c r="I227" s="269"/>
      <c r="J227" s="270"/>
      <c r="K227" s="269"/>
      <c r="L227" s="270"/>
      <c r="M227" s="269"/>
      <c r="N227" s="270"/>
      <c r="O227" s="256">
        <v>0</v>
      </c>
      <c r="P227" s="257"/>
    </row>
    <row r="228" spans="1:16" ht="15.75" thickBot="1">
      <c r="A228" s="37">
        <v>232</v>
      </c>
      <c r="B228" s="38" t="s">
        <v>30</v>
      </c>
      <c r="C228" s="269"/>
      <c r="D228" s="270"/>
      <c r="E228" s="269"/>
      <c r="F228" s="270"/>
      <c r="G228" s="269"/>
      <c r="H228" s="270"/>
      <c r="I228" s="269"/>
      <c r="J228" s="270"/>
      <c r="K228" s="269"/>
      <c r="L228" s="270"/>
      <c r="M228" s="269"/>
      <c r="N228" s="270"/>
      <c r="O228" s="256">
        <v>0</v>
      </c>
      <c r="P228" s="257"/>
    </row>
    <row r="229" spans="1:16" ht="21.75" thickBot="1">
      <c r="A229" s="31" t="s">
        <v>31</v>
      </c>
      <c r="B229" s="32" t="s">
        <v>33</v>
      </c>
      <c r="C229" s="269">
        <v>0</v>
      </c>
      <c r="D229" s="270"/>
      <c r="E229" s="269">
        <v>0</v>
      </c>
      <c r="F229" s="270"/>
      <c r="G229" s="269">
        <v>0</v>
      </c>
      <c r="H229" s="270"/>
      <c r="I229" s="269">
        <v>0</v>
      </c>
      <c r="J229" s="270"/>
      <c r="K229" s="269">
        <v>0</v>
      </c>
      <c r="L229" s="270"/>
      <c r="M229" s="269">
        <v>0</v>
      </c>
      <c r="N229" s="270"/>
      <c r="O229" s="253">
        <v>0</v>
      </c>
      <c r="P229" s="255"/>
    </row>
    <row r="230" spans="1:16" ht="15.75" thickBot="1">
      <c r="A230" s="29" t="s">
        <v>34</v>
      </c>
      <c r="B230" s="33" t="s">
        <v>35</v>
      </c>
      <c r="C230" s="258">
        <f>C229+C225</f>
        <v>0</v>
      </c>
      <c r="D230" s="259"/>
      <c r="E230" s="258">
        <f>E229+E225</f>
        <v>0</v>
      </c>
      <c r="F230" s="259"/>
      <c r="G230" s="258">
        <f>G229+G225</f>
        <v>0</v>
      </c>
      <c r="H230" s="259"/>
      <c r="I230" s="258">
        <f>I229+I225</f>
        <v>0</v>
      </c>
      <c r="J230" s="259"/>
      <c r="K230" s="258">
        <f>K229+K225</f>
        <v>0</v>
      </c>
      <c r="L230" s="259"/>
      <c r="M230" s="258">
        <f>M229+M225</f>
        <v>0</v>
      </c>
      <c r="N230" s="259"/>
      <c r="O230" s="258">
        <f>O229+O225</f>
        <v>0</v>
      </c>
      <c r="P230" s="259"/>
    </row>
    <row r="231" spans="1:16" ht="15.75" thickBot="1">
      <c r="A231" s="258" t="s">
        <v>69</v>
      </c>
      <c r="B231" s="268"/>
      <c r="C231" s="357">
        <f>C230+C221</f>
        <v>0</v>
      </c>
      <c r="D231" s="358"/>
      <c r="E231" s="357">
        <f>E230+E221</f>
        <v>0</v>
      </c>
      <c r="F231" s="358"/>
      <c r="G231" s="357">
        <f>G230+G221</f>
        <v>0</v>
      </c>
      <c r="H231" s="358"/>
      <c r="I231" s="357">
        <f>I230+I221</f>
        <v>0</v>
      </c>
      <c r="J231" s="358"/>
      <c r="K231" s="357">
        <f>K230+K221</f>
        <v>0</v>
      </c>
      <c r="L231" s="358"/>
      <c r="M231" s="357">
        <f>M230+M221</f>
        <v>0</v>
      </c>
      <c r="N231" s="358"/>
      <c r="O231" s="357">
        <f>O230+O221</f>
        <v>0</v>
      </c>
      <c r="P231" s="358"/>
    </row>
    <row r="232" spans="1:16" ht="45.75" thickBot="1">
      <c r="A232" s="35" t="s">
        <v>36</v>
      </c>
      <c r="B232" s="34" t="s">
        <v>128</v>
      </c>
      <c r="C232" s="253" t="s">
        <v>37</v>
      </c>
      <c r="D232" s="254"/>
      <c r="E232" s="254"/>
      <c r="F232" s="255"/>
      <c r="G232" s="262" t="s">
        <v>147</v>
      </c>
      <c r="H232" s="263"/>
      <c r="I232" s="264"/>
      <c r="J232" s="265"/>
      <c r="K232" s="265"/>
      <c r="L232" s="266"/>
      <c r="M232" s="267"/>
      <c r="N232" s="252"/>
      <c r="O232" s="252"/>
      <c r="P232" s="252"/>
    </row>
    <row r="233" spans="1:16" ht="28.5" customHeight="1" thickBot="1">
      <c r="A233" s="2"/>
      <c r="B233" s="34" t="s">
        <v>13</v>
      </c>
      <c r="C233" s="299"/>
      <c r="D233" s="300"/>
      <c r="E233" s="300"/>
      <c r="F233" s="301"/>
      <c r="G233" s="302" t="s">
        <v>13</v>
      </c>
      <c r="H233" s="303"/>
      <c r="I233" s="256"/>
      <c r="J233" s="257"/>
      <c r="K233" s="256"/>
      <c r="L233" s="257"/>
      <c r="M233" s="313"/>
      <c r="N233" s="314"/>
      <c r="O233" s="314"/>
      <c r="P233" s="314"/>
    </row>
    <row r="234" spans="1:12" ht="15.75" thickBot="1">
      <c r="A234" s="17"/>
      <c r="B234" s="34" t="s">
        <v>38</v>
      </c>
      <c r="C234" s="253"/>
      <c r="D234" s="254"/>
      <c r="E234" s="254"/>
      <c r="F234" s="255"/>
      <c r="G234" s="256" t="s">
        <v>38</v>
      </c>
      <c r="H234" s="257"/>
      <c r="I234" s="256"/>
      <c r="J234" s="257"/>
      <c r="K234" s="256"/>
      <c r="L234" s="257"/>
    </row>
    <row r="235" s="15" customFormat="1" ht="16.5" thickBot="1">
      <c r="B235" s="28" t="s">
        <v>208</v>
      </c>
    </row>
    <row r="236" spans="1:16" ht="15.75" thickBot="1">
      <c r="A236" s="35" t="s">
        <v>14</v>
      </c>
      <c r="B236" s="27" t="s">
        <v>90</v>
      </c>
      <c r="C236" s="295"/>
      <c r="D236" s="296"/>
      <c r="E236" s="296"/>
      <c r="F236" s="296"/>
      <c r="G236" s="296"/>
      <c r="H236" s="296"/>
      <c r="I236" s="296"/>
      <c r="J236" s="296"/>
      <c r="K236" s="296"/>
      <c r="L236" s="297"/>
      <c r="M236" s="253" t="s">
        <v>68</v>
      </c>
      <c r="N236" s="255"/>
      <c r="O236" s="291" t="s">
        <v>70</v>
      </c>
      <c r="P236" s="257"/>
    </row>
    <row r="237" spans="1:16" ht="15.75" thickBot="1">
      <c r="A237" s="35" t="s">
        <v>15</v>
      </c>
      <c r="B237" s="78" t="s">
        <v>133</v>
      </c>
      <c r="C237" s="292"/>
      <c r="D237" s="293"/>
      <c r="E237" s="293"/>
      <c r="F237" s="293"/>
      <c r="G237" s="293"/>
      <c r="H237" s="293"/>
      <c r="I237" s="293"/>
      <c r="J237" s="293"/>
      <c r="K237" s="293"/>
      <c r="L237" s="294"/>
      <c r="M237" s="253" t="s">
        <v>16</v>
      </c>
      <c r="N237" s="255"/>
      <c r="O237" s="291" t="s">
        <v>91</v>
      </c>
      <c r="P237" s="257"/>
    </row>
    <row r="238" spans="1:16" ht="15" customHeight="1">
      <c r="A238" s="36" t="s">
        <v>17</v>
      </c>
      <c r="B238" s="288" t="s">
        <v>7</v>
      </c>
      <c r="C238" s="289">
        <v>-1</v>
      </c>
      <c r="D238" s="290"/>
      <c r="E238" s="289">
        <v>-2</v>
      </c>
      <c r="F238" s="290"/>
      <c r="G238" s="289">
        <v>-3</v>
      </c>
      <c r="H238" s="290"/>
      <c r="I238" s="289">
        <v>-4</v>
      </c>
      <c r="J238" s="290"/>
      <c r="K238" s="289">
        <v>-5</v>
      </c>
      <c r="L238" s="290"/>
      <c r="M238" s="289">
        <v>-6</v>
      </c>
      <c r="N238" s="290"/>
      <c r="O238" s="289" t="s">
        <v>129</v>
      </c>
      <c r="P238" s="290"/>
    </row>
    <row r="239" spans="1:16" ht="15" customHeight="1">
      <c r="A239" s="36"/>
      <c r="B239" s="286"/>
      <c r="C239" s="278" t="s">
        <v>2</v>
      </c>
      <c r="D239" s="279"/>
      <c r="E239" s="278" t="s">
        <v>3</v>
      </c>
      <c r="F239" s="279"/>
      <c r="G239" s="278" t="s">
        <v>4</v>
      </c>
      <c r="H239" s="279"/>
      <c r="I239" s="278" t="s">
        <v>4</v>
      </c>
      <c r="J239" s="279"/>
      <c r="K239" s="278" t="s">
        <v>4</v>
      </c>
      <c r="L239" s="279"/>
      <c r="M239" s="278" t="s">
        <v>2</v>
      </c>
      <c r="N239" s="279"/>
      <c r="O239" s="280" t="s">
        <v>5</v>
      </c>
      <c r="P239" s="281"/>
    </row>
    <row r="240" spans="1:16" ht="29.25" customHeight="1">
      <c r="A240" s="286"/>
      <c r="B240" s="286"/>
      <c r="C240" s="278" t="s">
        <v>18</v>
      </c>
      <c r="D240" s="279"/>
      <c r="E240" s="278" t="s">
        <v>205</v>
      </c>
      <c r="F240" s="279"/>
      <c r="G240" s="278" t="s">
        <v>206</v>
      </c>
      <c r="H240" s="279"/>
      <c r="I240" s="278" t="s">
        <v>207</v>
      </c>
      <c r="J240" s="279"/>
      <c r="K240" s="278" t="s">
        <v>9</v>
      </c>
      <c r="L240" s="279"/>
      <c r="M240" s="278" t="s">
        <v>8</v>
      </c>
      <c r="N240" s="279"/>
      <c r="O240" s="280"/>
      <c r="P240" s="281"/>
    </row>
    <row r="241" spans="1:16" ht="15.75" customHeight="1" thickBot="1">
      <c r="A241" s="287"/>
      <c r="B241" s="287"/>
      <c r="C241" s="284" t="s">
        <v>168</v>
      </c>
      <c r="D241" s="285"/>
      <c r="E241" s="284"/>
      <c r="F241" s="285"/>
      <c r="G241" s="284"/>
      <c r="H241" s="285"/>
      <c r="I241" s="284"/>
      <c r="J241" s="285"/>
      <c r="K241" s="284"/>
      <c r="L241" s="285"/>
      <c r="M241" s="284" t="s">
        <v>10</v>
      </c>
      <c r="N241" s="285"/>
      <c r="O241" s="282"/>
      <c r="P241" s="283"/>
    </row>
    <row r="242" spans="1:16" ht="15.75" thickBot="1">
      <c r="A242" s="37">
        <v>600</v>
      </c>
      <c r="B242" s="38" t="s">
        <v>19</v>
      </c>
      <c r="C242" s="256"/>
      <c r="D242" s="257"/>
      <c r="E242" s="256"/>
      <c r="F242" s="257"/>
      <c r="G242" s="256"/>
      <c r="H242" s="257"/>
      <c r="I242" s="256"/>
      <c r="J242" s="257"/>
      <c r="K242" s="256">
        <f>G242+I242</f>
        <v>0</v>
      </c>
      <c r="L242" s="257"/>
      <c r="M242" s="256"/>
      <c r="N242" s="257"/>
      <c r="O242" s="256">
        <v>0</v>
      </c>
      <c r="P242" s="257"/>
    </row>
    <row r="243" spans="1:16" ht="15.75" thickBot="1">
      <c r="A243" s="37">
        <v>601</v>
      </c>
      <c r="B243" s="38" t="s">
        <v>20</v>
      </c>
      <c r="C243" s="256"/>
      <c r="D243" s="257"/>
      <c r="E243" s="256"/>
      <c r="F243" s="257"/>
      <c r="G243" s="256"/>
      <c r="H243" s="257"/>
      <c r="I243" s="256"/>
      <c r="J243" s="257"/>
      <c r="K243" s="256">
        <f aca="true" t="shared" si="19" ref="K243:K248">G243+I243</f>
        <v>0</v>
      </c>
      <c r="L243" s="257"/>
      <c r="M243" s="256"/>
      <c r="N243" s="257"/>
      <c r="O243" s="256">
        <v>0</v>
      </c>
      <c r="P243" s="257"/>
    </row>
    <row r="244" spans="1:16" ht="15.75" thickBot="1">
      <c r="A244" s="37">
        <v>602</v>
      </c>
      <c r="B244" s="38" t="s">
        <v>21</v>
      </c>
      <c r="C244" s="256">
        <v>2253.81</v>
      </c>
      <c r="D244" s="257"/>
      <c r="E244" s="256">
        <v>2200</v>
      </c>
      <c r="F244" s="257"/>
      <c r="G244" s="256">
        <v>2200</v>
      </c>
      <c r="H244" s="257"/>
      <c r="I244" s="256">
        <f>K244-G244</f>
        <v>-1852.25</v>
      </c>
      <c r="J244" s="257"/>
      <c r="K244" s="256">
        <v>347.75</v>
      </c>
      <c r="L244" s="257"/>
      <c r="M244" s="256">
        <v>347.75</v>
      </c>
      <c r="N244" s="257"/>
      <c r="O244" s="256">
        <f>K244-M244</f>
        <v>0</v>
      </c>
      <c r="P244" s="257"/>
    </row>
    <row r="245" spans="1:16" ht="15.75" thickBot="1">
      <c r="A245" s="37">
        <v>603</v>
      </c>
      <c r="B245" s="38" t="s">
        <v>22</v>
      </c>
      <c r="C245" s="256"/>
      <c r="D245" s="257"/>
      <c r="E245" s="256"/>
      <c r="F245" s="257"/>
      <c r="G245" s="256"/>
      <c r="H245" s="257"/>
      <c r="I245" s="256">
        <f>K245-G245</f>
        <v>0</v>
      </c>
      <c r="J245" s="257"/>
      <c r="K245" s="256"/>
      <c r="L245" s="257"/>
      <c r="M245" s="256"/>
      <c r="N245" s="257"/>
      <c r="O245" s="256">
        <f>K245-M245</f>
        <v>0</v>
      </c>
      <c r="P245" s="257"/>
    </row>
    <row r="246" spans="1:16" ht="15.75" thickBot="1">
      <c r="A246" s="37">
        <v>604</v>
      </c>
      <c r="B246" s="38" t="s">
        <v>23</v>
      </c>
      <c r="C246" s="256"/>
      <c r="D246" s="257"/>
      <c r="E246" s="272"/>
      <c r="F246" s="273"/>
      <c r="G246" s="272"/>
      <c r="H246" s="273"/>
      <c r="I246" s="256">
        <f>K246-G246</f>
        <v>1852.25</v>
      </c>
      <c r="J246" s="257"/>
      <c r="K246" s="256">
        <v>1852.25</v>
      </c>
      <c r="L246" s="257"/>
      <c r="M246" s="256">
        <v>0</v>
      </c>
      <c r="N246" s="257"/>
      <c r="O246" s="256">
        <f>K246-M246</f>
        <v>1852.25</v>
      </c>
      <c r="P246" s="257"/>
    </row>
    <row r="247" spans="1:16" ht="15.75" thickBot="1">
      <c r="A247" s="37">
        <v>605</v>
      </c>
      <c r="B247" s="38" t="s">
        <v>24</v>
      </c>
      <c r="C247" s="256"/>
      <c r="D247" s="257"/>
      <c r="E247" s="256"/>
      <c r="F247" s="257"/>
      <c r="G247" s="256"/>
      <c r="H247" s="257"/>
      <c r="I247" s="256"/>
      <c r="J247" s="257"/>
      <c r="K247" s="256">
        <f t="shared" si="19"/>
        <v>0</v>
      </c>
      <c r="L247" s="257"/>
      <c r="M247" s="256"/>
      <c r="N247" s="257"/>
      <c r="O247" s="256">
        <v>0</v>
      </c>
      <c r="P247" s="257"/>
    </row>
    <row r="248" spans="1:16" ht="15.75" thickBot="1">
      <c r="A248" s="37">
        <v>606</v>
      </c>
      <c r="B248" s="38" t="s">
        <v>25</v>
      </c>
      <c r="C248" s="256"/>
      <c r="D248" s="257"/>
      <c r="E248" s="256"/>
      <c r="F248" s="257"/>
      <c r="G248" s="256"/>
      <c r="H248" s="257"/>
      <c r="I248" s="256"/>
      <c r="J248" s="257"/>
      <c r="K248" s="256">
        <f t="shared" si="19"/>
        <v>0</v>
      </c>
      <c r="L248" s="257"/>
      <c r="M248" s="256"/>
      <c r="N248" s="257"/>
      <c r="O248" s="256">
        <v>0</v>
      </c>
      <c r="P248" s="257"/>
    </row>
    <row r="249" spans="1:16" ht="15.75" thickBot="1">
      <c r="A249" s="29" t="s">
        <v>26</v>
      </c>
      <c r="B249" s="30" t="s">
        <v>27</v>
      </c>
      <c r="C249" s="274">
        <f>SUM(C242:C248)</f>
        <v>2253.81</v>
      </c>
      <c r="D249" s="275"/>
      <c r="E249" s="274">
        <f>SUM(E242:E248)</f>
        <v>2200</v>
      </c>
      <c r="F249" s="275"/>
      <c r="G249" s="274">
        <f>SUM(G242:G248)</f>
        <v>2200</v>
      </c>
      <c r="H249" s="275"/>
      <c r="I249" s="274">
        <f>SUM(I242:I248)</f>
        <v>0</v>
      </c>
      <c r="J249" s="275"/>
      <c r="K249" s="274">
        <f>SUM(K242:K248)</f>
        <v>2200</v>
      </c>
      <c r="L249" s="275"/>
      <c r="M249" s="274">
        <f>SUM(M242:M248)</f>
        <v>347.75</v>
      </c>
      <c r="N249" s="275"/>
      <c r="O249" s="274">
        <f>SUM(O242:O248)</f>
        <v>1852.25</v>
      </c>
      <c r="P249" s="275"/>
    </row>
    <row r="250" spans="1:16" ht="15.75" thickBot="1">
      <c r="A250" s="37">
        <v>230</v>
      </c>
      <c r="B250" s="38" t="s">
        <v>28</v>
      </c>
      <c r="C250" s="256">
        <v>0</v>
      </c>
      <c r="D250" s="257"/>
      <c r="E250" s="256"/>
      <c r="F250" s="257"/>
      <c r="G250" s="256"/>
      <c r="H250" s="257"/>
      <c r="I250" s="256"/>
      <c r="J250" s="257"/>
      <c r="K250" s="256">
        <f>G250+I250</f>
        <v>0</v>
      </c>
      <c r="L250" s="257"/>
      <c r="M250" s="256">
        <v>0</v>
      </c>
      <c r="N250" s="257"/>
      <c r="O250" s="256">
        <f>K250-M250</f>
        <v>0</v>
      </c>
      <c r="P250" s="257"/>
    </row>
    <row r="251" spans="1:16" ht="15.75" thickBot="1">
      <c r="A251" s="37">
        <v>231</v>
      </c>
      <c r="B251" s="38" t="s">
        <v>29</v>
      </c>
      <c r="C251" s="256"/>
      <c r="D251" s="257"/>
      <c r="E251" s="256"/>
      <c r="F251" s="257"/>
      <c r="G251" s="256"/>
      <c r="H251" s="257"/>
      <c r="I251" s="256"/>
      <c r="J251" s="257"/>
      <c r="K251" s="256"/>
      <c r="L251" s="257"/>
      <c r="M251" s="256"/>
      <c r="N251" s="257"/>
      <c r="O251" s="256">
        <f>K251-M251</f>
        <v>0</v>
      </c>
      <c r="P251" s="257"/>
    </row>
    <row r="252" spans="1:16" ht="15.75" thickBot="1">
      <c r="A252" s="37">
        <v>232</v>
      </c>
      <c r="B252" s="38" t="s">
        <v>30</v>
      </c>
      <c r="C252" s="256"/>
      <c r="D252" s="257"/>
      <c r="E252" s="256"/>
      <c r="F252" s="257"/>
      <c r="G252" s="256"/>
      <c r="H252" s="257"/>
      <c r="I252" s="256"/>
      <c r="J252" s="257"/>
      <c r="K252" s="256">
        <f>G252+I252</f>
        <v>0</v>
      </c>
      <c r="L252" s="257"/>
      <c r="M252" s="256"/>
      <c r="N252" s="257"/>
      <c r="O252" s="256">
        <f>K252-M252</f>
        <v>0</v>
      </c>
      <c r="P252" s="257"/>
    </row>
    <row r="253" spans="1:16" ht="21.75" thickBot="1">
      <c r="A253" s="31" t="s">
        <v>31</v>
      </c>
      <c r="B253" s="32" t="s">
        <v>32</v>
      </c>
      <c r="C253" s="269">
        <f>SUM(C250:C252)</f>
        <v>0</v>
      </c>
      <c r="D253" s="270"/>
      <c r="E253" s="269">
        <f>SUM(E250:E252)</f>
        <v>0</v>
      </c>
      <c r="F253" s="270"/>
      <c r="G253" s="269">
        <f>SUM(G250:G252)</f>
        <v>0</v>
      </c>
      <c r="H253" s="270"/>
      <c r="I253" s="269">
        <f>SUM(I250:I252)</f>
        <v>0</v>
      </c>
      <c r="J253" s="270"/>
      <c r="K253" s="269">
        <f>SUM(K250:K252)</f>
        <v>0</v>
      </c>
      <c r="L253" s="270"/>
      <c r="M253" s="269">
        <f>SUM(M250:M252)</f>
        <v>0</v>
      </c>
      <c r="N253" s="270"/>
      <c r="O253" s="269">
        <f>SUM(O250:O252)</f>
        <v>0</v>
      </c>
      <c r="P253" s="270"/>
    </row>
    <row r="254" spans="1:16" ht="15.75" thickBot="1">
      <c r="A254" s="37">
        <v>230</v>
      </c>
      <c r="B254" s="38" t="s">
        <v>28</v>
      </c>
      <c r="C254" s="269"/>
      <c r="D254" s="270"/>
      <c r="E254" s="269"/>
      <c r="F254" s="270"/>
      <c r="G254" s="269"/>
      <c r="H254" s="270"/>
      <c r="I254" s="269"/>
      <c r="J254" s="270"/>
      <c r="K254" s="269"/>
      <c r="L254" s="270"/>
      <c r="M254" s="269"/>
      <c r="N254" s="270"/>
      <c r="O254" s="256">
        <v>0</v>
      </c>
      <c r="P254" s="257"/>
    </row>
    <row r="255" spans="1:16" ht="15.75" thickBot="1">
      <c r="A255" s="37">
        <v>231</v>
      </c>
      <c r="B255" s="38" t="s">
        <v>29</v>
      </c>
      <c r="C255" s="269"/>
      <c r="D255" s="270"/>
      <c r="E255" s="269"/>
      <c r="F255" s="270"/>
      <c r="G255" s="269"/>
      <c r="H255" s="270"/>
      <c r="I255" s="269"/>
      <c r="J255" s="270"/>
      <c r="K255" s="269"/>
      <c r="L255" s="270"/>
      <c r="M255" s="269"/>
      <c r="N255" s="270"/>
      <c r="O255" s="256">
        <v>0</v>
      </c>
      <c r="P255" s="257"/>
    </row>
    <row r="256" spans="1:16" ht="15.75" thickBot="1">
      <c r="A256" s="37">
        <v>232</v>
      </c>
      <c r="B256" s="38" t="s">
        <v>30</v>
      </c>
      <c r="C256" s="269"/>
      <c r="D256" s="270"/>
      <c r="E256" s="269"/>
      <c r="F256" s="270"/>
      <c r="G256" s="269"/>
      <c r="H256" s="270"/>
      <c r="I256" s="269"/>
      <c r="J256" s="270"/>
      <c r="K256" s="269"/>
      <c r="L256" s="270"/>
      <c r="M256" s="269"/>
      <c r="N256" s="270"/>
      <c r="O256" s="256">
        <v>0</v>
      </c>
      <c r="P256" s="257"/>
    </row>
    <row r="257" spans="1:16" ht="21.75" thickBot="1">
      <c r="A257" s="31" t="s">
        <v>31</v>
      </c>
      <c r="B257" s="32" t="s">
        <v>33</v>
      </c>
      <c r="C257" s="269">
        <v>0</v>
      </c>
      <c r="D257" s="270"/>
      <c r="E257" s="269">
        <v>0</v>
      </c>
      <c r="F257" s="270"/>
      <c r="G257" s="269">
        <v>0</v>
      </c>
      <c r="H257" s="270"/>
      <c r="I257" s="269">
        <v>0</v>
      </c>
      <c r="J257" s="270"/>
      <c r="K257" s="269">
        <v>0</v>
      </c>
      <c r="L257" s="270"/>
      <c r="M257" s="269">
        <v>0</v>
      </c>
      <c r="N257" s="270"/>
      <c r="O257" s="253">
        <v>0</v>
      </c>
      <c r="P257" s="255"/>
    </row>
    <row r="258" spans="1:16" ht="15.75" thickBot="1">
      <c r="A258" s="29" t="s">
        <v>34</v>
      </c>
      <c r="B258" s="33" t="s">
        <v>35</v>
      </c>
      <c r="C258" s="258">
        <f>C257+C253</f>
        <v>0</v>
      </c>
      <c r="D258" s="259"/>
      <c r="E258" s="258">
        <f>E257+E253</f>
        <v>0</v>
      </c>
      <c r="F258" s="259"/>
      <c r="G258" s="258">
        <f>G257+G253</f>
        <v>0</v>
      </c>
      <c r="H258" s="259"/>
      <c r="I258" s="258">
        <f>I257+I253</f>
        <v>0</v>
      </c>
      <c r="J258" s="259"/>
      <c r="K258" s="258">
        <f>K257+K253</f>
        <v>0</v>
      </c>
      <c r="L258" s="259"/>
      <c r="M258" s="258">
        <f>M257+M253</f>
        <v>0</v>
      </c>
      <c r="N258" s="259"/>
      <c r="O258" s="258">
        <f>O257+O253</f>
        <v>0</v>
      </c>
      <c r="P258" s="259"/>
    </row>
    <row r="259" spans="1:16" ht="15.75" thickBot="1">
      <c r="A259" s="258" t="s">
        <v>69</v>
      </c>
      <c r="B259" s="268"/>
      <c r="C259" s="258">
        <f>C258+C249</f>
        <v>2253.81</v>
      </c>
      <c r="D259" s="259"/>
      <c r="E259" s="258">
        <f>E258+E249</f>
        <v>2200</v>
      </c>
      <c r="F259" s="259"/>
      <c r="G259" s="258">
        <f>G258+G249</f>
        <v>2200</v>
      </c>
      <c r="H259" s="259"/>
      <c r="I259" s="258">
        <f>I258+I249</f>
        <v>0</v>
      </c>
      <c r="J259" s="259"/>
      <c r="K259" s="258">
        <f>K258+K249</f>
        <v>2200</v>
      </c>
      <c r="L259" s="259"/>
      <c r="M259" s="258">
        <f>M258+M249</f>
        <v>347.75</v>
      </c>
      <c r="N259" s="259"/>
      <c r="O259" s="258">
        <f>O258+O249</f>
        <v>1852.25</v>
      </c>
      <c r="P259" s="259"/>
    </row>
    <row r="260" spans="1:16" ht="45.75" thickBot="1">
      <c r="A260" s="35" t="s">
        <v>36</v>
      </c>
      <c r="B260" s="34" t="s">
        <v>128</v>
      </c>
      <c r="C260" s="253" t="s">
        <v>37</v>
      </c>
      <c r="D260" s="254"/>
      <c r="E260" s="254"/>
      <c r="F260" s="255"/>
      <c r="G260" s="262" t="s">
        <v>147</v>
      </c>
      <c r="H260" s="263"/>
      <c r="I260" s="264"/>
      <c r="J260" s="265"/>
      <c r="K260" s="265"/>
      <c r="L260" s="266"/>
      <c r="M260" s="267"/>
      <c r="N260" s="252"/>
      <c r="O260" s="252"/>
      <c r="P260" s="252"/>
    </row>
    <row r="261" spans="1:16" ht="27" customHeight="1" thickBot="1">
      <c r="A261" s="35"/>
      <c r="B261" s="34" t="s">
        <v>13</v>
      </c>
      <c r="C261" s="253"/>
      <c r="D261" s="254"/>
      <c r="E261" s="254"/>
      <c r="F261" s="255"/>
      <c r="G261" s="256" t="s">
        <v>13</v>
      </c>
      <c r="H261" s="257"/>
      <c r="I261" s="256"/>
      <c r="J261" s="257"/>
      <c r="K261" s="256"/>
      <c r="L261" s="257"/>
      <c r="M261" s="260"/>
      <c r="N261" s="261"/>
      <c r="O261" s="261"/>
      <c r="P261" s="261"/>
    </row>
    <row r="262" spans="1:12" ht="15.75" thickBot="1">
      <c r="A262" s="17"/>
      <c r="B262" s="34" t="s">
        <v>38</v>
      </c>
      <c r="C262" s="253"/>
      <c r="D262" s="254"/>
      <c r="E262" s="254"/>
      <c r="F262" s="255"/>
      <c r="G262" s="256" t="s">
        <v>38</v>
      </c>
      <c r="H262" s="257"/>
      <c r="I262" s="256"/>
      <c r="J262" s="257"/>
      <c r="K262" s="256"/>
      <c r="L262" s="257"/>
    </row>
    <row r="263" spans="1:16" s="15" customFormat="1" ht="16.5" thickBot="1">
      <c r="A263" s="39"/>
      <c r="B263" s="28" t="s">
        <v>208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1:16" ht="15.75" thickBot="1">
      <c r="A264" s="35" t="s">
        <v>14</v>
      </c>
      <c r="B264" s="27" t="s">
        <v>90</v>
      </c>
      <c r="C264" s="295"/>
      <c r="D264" s="296"/>
      <c r="E264" s="296"/>
      <c r="F264" s="296"/>
      <c r="G264" s="296"/>
      <c r="H264" s="296"/>
      <c r="I264" s="296"/>
      <c r="J264" s="296"/>
      <c r="K264" s="296"/>
      <c r="L264" s="297"/>
      <c r="M264" s="253" t="s">
        <v>68</v>
      </c>
      <c r="N264" s="255"/>
      <c r="O264" s="291" t="s">
        <v>70</v>
      </c>
      <c r="P264" s="257"/>
    </row>
    <row r="265" spans="1:16" ht="15.75" thickBot="1">
      <c r="A265" s="35" t="s">
        <v>15</v>
      </c>
      <c r="B265" s="134" t="s">
        <v>134</v>
      </c>
      <c r="C265" s="292"/>
      <c r="D265" s="293"/>
      <c r="E265" s="293"/>
      <c r="F265" s="293"/>
      <c r="G265" s="293"/>
      <c r="H265" s="293"/>
      <c r="I265" s="293"/>
      <c r="J265" s="293"/>
      <c r="K265" s="293"/>
      <c r="L265" s="294"/>
      <c r="M265" s="253" t="s">
        <v>16</v>
      </c>
      <c r="N265" s="255"/>
      <c r="O265" s="291" t="s">
        <v>88</v>
      </c>
      <c r="P265" s="257"/>
    </row>
    <row r="266" spans="1:16" ht="15" customHeight="1">
      <c r="A266" s="36" t="s">
        <v>17</v>
      </c>
      <c r="B266" s="288" t="s">
        <v>7</v>
      </c>
      <c r="C266" s="289">
        <v>-1</v>
      </c>
      <c r="D266" s="290"/>
      <c r="E266" s="289">
        <v>-2</v>
      </c>
      <c r="F266" s="290"/>
      <c r="G266" s="289">
        <v>-3</v>
      </c>
      <c r="H266" s="290"/>
      <c r="I266" s="289">
        <v>-4</v>
      </c>
      <c r="J266" s="290"/>
      <c r="K266" s="289">
        <v>-5</v>
      </c>
      <c r="L266" s="290"/>
      <c r="M266" s="289">
        <v>-6</v>
      </c>
      <c r="N266" s="290"/>
      <c r="O266" s="289" t="s">
        <v>129</v>
      </c>
      <c r="P266" s="290"/>
    </row>
    <row r="267" spans="1:16" ht="15" customHeight="1">
      <c r="A267" s="36"/>
      <c r="B267" s="286"/>
      <c r="C267" s="278" t="s">
        <v>2</v>
      </c>
      <c r="D267" s="279"/>
      <c r="E267" s="278" t="s">
        <v>3</v>
      </c>
      <c r="F267" s="279"/>
      <c r="G267" s="278" t="s">
        <v>4</v>
      </c>
      <c r="H267" s="279"/>
      <c r="I267" s="278" t="s">
        <v>4</v>
      </c>
      <c r="J267" s="279"/>
      <c r="K267" s="278" t="s">
        <v>4</v>
      </c>
      <c r="L267" s="279"/>
      <c r="M267" s="278" t="s">
        <v>2</v>
      </c>
      <c r="N267" s="279"/>
      <c r="O267" s="280" t="s">
        <v>5</v>
      </c>
      <c r="P267" s="281"/>
    </row>
    <row r="268" spans="1:16" ht="30" customHeight="1">
      <c r="A268" s="286"/>
      <c r="B268" s="286"/>
      <c r="C268" s="278" t="s">
        <v>18</v>
      </c>
      <c r="D268" s="279"/>
      <c r="E268" s="278" t="s">
        <v>205</v>
      </c>
      <c r="F268" s="279"/>
      <c r="G268" s="278" t="s">
        <v>206</v>
      </c>
      <c r="H268" s="279"/>
      <c r="I268" s="278" t="s">
        <v>207</v>
      </c>
      <c r="J268" s="279"/>
      <c r="K268" s="278" t="s">
        <v>9</v>
      </c>
      <c r="L268" s="279"/>
      <c r="M268" s="278" t="s">
        <v>8</v>
      </c>
      <c r="N268" s="279"/>
      <c r="O268" s="280"/>
      <c r="P268" s="281"/>
    </row>
    <row r="269" spans="1:16" ht="15.75" customHeight="1" thickBot="1">
      <c r="A269" s="287"/>
      <c r="B269" s="287"/>
      <c r="C269" s="284" t="s">
        <v>168</v>
      </c>
      <c r="D269" s="285"/>
      <c r="E269" s="284"/>
      <c r="F269" s="285"/>
      <c r="G269" s="284"/>
      <c r="H269" s="285"/>
      <c r="I269" s="284"/>
      <c r="J269" s="285"/>
      <c r="K269" s="284"/>
      <c r="L269" s="285"/>
      <c r="M269" s="284" t="s">
        <v>10</v>
      </c>
      <c r="N269" s="285"/>
      <c r="O269" s="282"/>
      <c r="P269" s="283"/>
    </row>
    <row r="270" spans="1:16" ht="15.75" thickBot="1">
      <c r="A270" s="37">
        <v>600</v>
      </c>
      <c r="B270" s="38" t="s">
        <v>19</v>
      </c>
      <c r="C270" s="256"/>
      <c r="D270" s="257"/>
      <c r="E270" s="272"/>
      <c r="F270" s="273"/>
      <c r="G270" s="272"/>
      <c r="H270" s="273"/>
      <c r="I270" s="272"/>
      <c r="J270" s="273"/>
      <c r="K270" s="272">
        <f>G270+I270</f>
        <v>0</v>
      </c>
      <c r="L270" s="273"/>
      <c r="M270" s="256"/>
      <c r="N270" s="257"/>
      <c r="O270" s="271">
        <f>K270-M270</f>
        <v>0</v>
      </c>
      <c r="P270" s="257"/>
    </row>
    <row r="271" spans="1:16" ht="15.75" thickBot="1">
      <c r="A271" s="37">
        <v>601</v>
      </c>
      <c r="B271" s="38" t="s">
        <v>20</v>
      </c>
      <c r="C271" s="256"/>
      <c r="D271" s="257"/>
      <c r="E271" s="272"/>
      <c r="F271" s="273"/>
      <c r="G271" s="272"/>
      <c r="H271" s="273"/>
      <c r="I271" s="272"/>
      <c r="J271" s="273"/>
      <c r="K271" s="272">
        <f aca="true" t="shared" si="20" ref="K271:K276">G271+I271</f>
        <v>0</v>
      </c>
      <c r="L271" s="273"/>
      <c r="M271" s="256"/>
      <c r="N271" s="257"/>
      <c r="O271" s="271">
        <f aca="true" t="shared" si="21" ref="O271:O276">K271-M271</f>
        <v>0</v>
      </c>
      <c r="P271" s="257"/>
    </row>
    <row r="272" spans="1:16" ht="15.75" thickBot="1">
      <c r="A272" s="37">
        <v>602</v>
      </c>
      <c r="B272" s="38" t="s">
        <v>21</v>
      </c>
      <c r="C272" s="256">
        <v>595.2</v>
      </c>
      <c r="D272" s="257"/>
      <c r="E272" s="272">
        <v>1450</v>
      </c>
      <c r="F272" s="273"/>
      <c r="G272" s="272">
        <v>1450</v>
      </c>
      <c r="H272" s="273"/>
      <c r="I272" s="272">
        <f>K272-G272</f>
        <v>500</v>
      </c>
      <c r="J272" s="273"/>
      <c r="K272" s="272">
        <v>1950</v>
      </c>
      <c r="L272" s="273"/>
      <c r="M272" s="256">
        <v>0</v>
      </c>
      <c r="N272" s="257"/>
      <c r="O272" s="271">
        <f t="shared" si="21"/>
        <v>1950</v>
      </c>
      <c r="P272" s="257"/>
    </row>
    <row r="273" spans="1:16" ht="15.75" thickBot="1">
      <c r="A273" s="37">
        <v>603</v>
      </c>
      <c r="B273" s="38" t="s">
        <v>22</v>
      </c>
      <c r="C273" s="256"/>
      <c r="D273" s="257"/>
      <c r="E273" s="272"/>
      <c r="F273" s="273"/>
      <c r="G273" s="272"/>
      <c r="H273" s="273"/>
      <c r="I273" s="272"/>
      <c r="J273" s="273"/>
      <c r="K273" s="272">
        <f t="shared" si="20"/>
        <v>0</v>
      </c>
      <c r="L273" s="273"/>
      <c r="M273" s="256"/>
      <c r="N273" s="257"/>
      <c r="O273" s="271">
        <f t="shared" si="21"/>
        <v>0</v>
      </c>
      <c r="P273" s="257"/>
    </row>
    <row r="274" spans="1:16" ht="15.75" thickBot="1">
      <c r="A274" s="37">
        <v>604</v>
      </c>
      <c r="B274" s="38" t="s">
        <v>23</v>
      </c>
      <c r="C274" s="256"/>
      <c r="D274" s="257"/>
      <c r="E274" s="272"/>
      <c r="F274" s="273"/>
      <c r="G274" s="272"/>
      <c r="H274" s="273"/>
      <c r="I274" s="272"/>
      <c r="J274" s="273"/>
      <c r="K274" s="272">
        <f t="shared" si="20"/>
        <v>0</v>
      </c>
      <c r="L274" s="273"/>
      <c r="M274" s="256"/>
      <c r="N274" s="257"/>
      <c r="O274" s="271">
        <f t="shared" si="21"/>
        <v>0</v>
      </c>
      <c r="P274" s="257"/>
    </row>
    <row r="275" spans="1:16" ht="15.75" thickBot="1">
      <c r="A275" s="37">
        <v>605</v>
      </c>
      <c r="B275" s="38" t="s">
        <v>24</v>
      </c>
      <c r="C275" s="256"/>
      <c r="D275" s="257"/>
      <c r="E275" s="272"/>
      <c r="F275" s="273"/>
      <c r="G275" s="272"/>
      <c r="H275" s="273"/>
      <c r="I275" s="272"/>
      <c r="J275" s="273"/>
      <c r="K275" s="272">
        <f t="shared" si="20"/>
        <v>0</v>
      </c>
      <c r="L275" s="273"/>
      <c r="M275" s="256"/>
      <c r="N275" s="257"/>
      <c r="O275" s="271">
        <f t="shared" si="21"/>
        <v>0</v>
      </c>
      <c r="P275" s="257"/>
    </row>
    <row r="276" spans="1:16" ht="15.75" thickBot="1">
      <c r="A276" s="37">
        <v>606</v>
      </c>
      <c r="B276" s="38" t="s">
        <v>25</v>
      </c>
      <c r="C276" s="256"/>
      <c r="D276" s="257"/>
      <c r="E276" s="272"/>
      <c r="F276" s="273"/>
      <c r="G276" s="272"/>
      <c r="H276" s="273"/>
      <c r="I276" s="272"/>
      <c r="J276" s="273"/>
      <c r="K276" s="272">
        <f t="shared" si="20"/>
        <v>0</v>
      </c>
      <c r="L276" s="273"/>
      <c r="M276" s="256"/>
      <c r="N276" s="257"/>
      <c r="O276" s="271">
        <f t="shared" si="21"/>
        <v>0</v>
      </c>
      <c r="P276" s="257"/>
    </row>
    <row r="277" spans="1:16" ht="15.75" thickBot="1">
      <c r="A277" s="29" t="s">
        <v>26</v>
      </c>
      <c r="B277" s="30" t="s">
        <v>27</v>
      </c>
      <c r="C277" s="274">
        <f>SUM(C270:C276)</f>
        <v>595.2</v>
      </c>
      <c r="D277" s="275"/>
      <c r="E277" s="274">
        <f>SUM(E270:E276)</f>
        <v>1450</v>
      </c>
      <c r="F277" s="275"/>
      <c r="G277" s="274">
        <f>SUM(G270:G276)</f>
        <v>1450</v>
      </c>
      <c r="H277" s="275"/>
      <c r="I277" s="274">
        <f>SUM(I270:I276)</f>
        <v>500</v>
      </c>
      <c r="J277" s="275"/>
      <c r="K277" s="274">
        <f>SUM(K270:K276)</f>
        <v>1950</v>
      </c>
      <c r="L277" s="275"/>
      <c r="M277" s="274">
        <f>SUM(M270:M276)</f>
        <v>0</v>
      </c>
      <c r="N277" s="275"/>
      <c r="O277" s="274">
        <f>SUM(O270:O276)</f>
        <v>1950</v>
      </c>
      <c r="P277" s="275"/>
    </row>
    <row r="278" spans="1:16" ht="15.75" thickBot="1">
      <c r="A278" s="37">
        <v>230</v>
      </c>
      <c r="B278" s="38" t="s">
        <v>28</v>
      </c>
      <c r="C278" s="256">
        <v>0</v>
      </c>
      <c r="D278" s="257"/>
      <c r="E278" s="256"/>
      <c r="F278" s="257"/>
      <c r="G278" s="256"/>
      <c r="H278" s="257"/>
      <c r="I278" s="256">
        <f>K278-G278</f>
        <v>0</v>
      </c>
      <c r="J278" s="257"/>
      <c r="K278" s="256">
        <v>0</v>
      </c>
      <c r="L278" s="257"/>
      <c r="M278" s="256">
        <v>0</v>
      </c>
      <c r="N278" s="257"/>
      <c r="O278" s="256">
        <f>K278-M278</f>
        <v>0</v>
      </c>
      <c r="P278" s="257"/>
    </row>
    <row r="279" spans="1:16" ht="15.75" thickBot="1">
      <c r="A279" s="37">
        <v>231</v>
      </c>
      <c r="B279" s="38" t="s">
        <v>29</v>
      </c>
      <c r="C279" s="256">
        <v>11681.65</v>
      </c>
      <c r="D279" s="257"/>
      <c r="E279" s="256">
        <v>2528.532</v>
      </c>
      <c r="F279" s="257"/>
      <c r="G279" s="256">
        <v>2528.532</v>
      </c>
      <c r="H279" s="257"/>
      <c r="I279" s="256">
        <f>K279-G279</f>
        <v>11078.108</v>
      </c>
      <c r="J279" s="257"/>
      <c r="K279" s="256">
        <v>13606.64</v>
      </c>
      <c r="L279" s="257"/>
      <c r="M279" s="256">
        <v>0</v>
      </c>
      <c r="N279" s="257"/>
      <c r="O279" s="256">
        <f>K279-M279</f>
        <v>13606.64</v>
      </c>
      <c r="P279" s="257"/>
    </row>
    <row r="280" spans="1:16" ht="15.75" thickBot="1">
      <c r="A280" s="37">
        <v>232</v>
      </c>
      <c r="B280" s="38" t="s">
        <v>30</v>
      </c>
      <c r="C280" s="256"/>
      <c r="D280" s="257"/>
      <c r="E280" s="256"/>
      <c r="F280" s="257"/>
      <c r="G280" s="256"/>
      <c r="H280" s="257"/>
      <c r="I280" s="256"/>
      <c r="J280" s="257"/>
      <c r="K280" s="256">
        <f>G280+I280</f>
        <v>0</v>
      </c>
      <c r="L280" s="257"/>
      <c r="M280" s="256"/>
      <c r="N280" s="257"/>
      <c r="O280" s="256">
        <f>K280-M280</f>
        <v>0</v>
      </c>
      <c r="P280" s="257"/>
    </row>
    <row r="281" spans="1:16" ht="21.75" thickBot="1">
      <c r="A281" s="31" t="s">
        <v>31</v>
      </c>
      <c r="B281" s="32" t="s">
        <v>32</v>
      </c>
      <c r="C281" s="269">
        <f>SUM(C278:C280)</f>
        <v>11681.65</v>
      </c>
      <c r="D281" s="270"/>
      <c r="E281" s="269">
        <f>SUM(E278:E280)</f>
        <v>2528.532</v>
      </c>
      <c r="F281" s="270"/>
      <c r="G281" s="269">
        <f>SUM(G278:G280)</f>
        <v>2528.532</v>
      </c>
      <c r="H281" s="270"/>
      <c r="I281" s="269">
        <f>SUM(I278:I280)</f>
        <v>11078.108</v>
      </c>
      <c r="J281" s="270"/>
      <c r="K281" s="269">
        <f>SUM(K278:K280)</f>
        <v>13606.64</v>
      </c>
      <c r="L281" s="270"/>
      <c r="M281" s="269">
        <f>SUM(M278:M280)</f>
        <v>0</v>
      </c>
      <c r="N281" s="270"/>
      <c r="O281" s="269">
        <f>SUM(O278:O280)</f>
        <v>13606.64</v>
      </c>
      <c r="P281" s="270"/>
    </row>
    <row r="282" spans="1:16" ht="15.75" thickBot="1">
      <c r="A282" s="37">
        <v>230</v>
      </c>
      <c r="B282" s="38" t="s">
        <v>28</v>
      </c>
      <c r="C282" s="269"/>
      <c r="D282" s="270"/>
      <c r="E282" s="269"/>
      <c r="F282" s="270"/>
      <c r="G282" s="269"/>
      <c r="H282" s="270"/>
      <c r="I282" s="269"/>
      <c r="J282" s="270"/>
      <c r="K282" s="269"/>
      <c r="L282" s="270"/>
      <c r="M282" s="269"/>
      <c r="N282" s="270"/>
      <c r="O282" s="256">
        <v>0</v>
      </c>
      <c r="P282" s="257"/>
    </row>
    <row r="283" spans="1:16" ht="15.75" thickBot="1">
      <c r="A283" s="37">
        <v>231</v>
      </c>
      <c r="B283" s="38" t="s">
        <v>29</v>
      </c>
      <c r="C283" s="269"/>
      <c r="D283" s="270"/>
      <c r="E283" s="269"/>
      <c r="F283" s="270"/>
      <c r="G283" s="269"/>
      <c r="H283" s="270"/>
      <c r="I283" s="269"/>
      <c r="J283" s="270"/>
      <c r="K283" s="269"/>
      <c r="L283" s="270"/>
      <c r="M283" s="269"/>
      <c r="N283" s="270"/>
      <c r="O283" s="256">
        <v>0</v>
      </c>
      <c r="P283" s="257"/>
    </row>
    <row r="284" spans="1:16" ht="15.75" thickBot="1">
      <c r="A284" s="37">
        <v>232</v>
      </c>
      <c r="B284" s="38" t="s">
        <v>30</v>
      </c>
      <c r="C284" s="269"/>
      <c r="D284" s="270"/>
      <c r="E284" s="269"/>
      <c r="F284" s="270"/>
      <c r="G284" s="269"/>
      <c r="H284" s="270"/>
      <c r="I284" s="269"/>
      <c r="J284" s="270"/>
      <c r="K284" s="269"/>
      <c r="L284" s="270"/>
      <c r="M284" s="269"/>
      <c r="N284" s="270"/>
      <c r="O284" s="256">
        <v>0</v>
      </c>
      <c r="P284" s="257"/>
    </row>
    <row r="285" spans="1:16" ht="21.75" thickBot="1">
      <c r="A285" s="31" t="s">
        <v>31</v>
      </c>
      <c r="B285" s="32" t="s">
        <v>33</v>
      </c>
      <c r="C285" s="269">
        <v>0</v>
      </c>
      <c r="D285" s="270"/>
      <c r="E285" s="269">
        <v>0</v>
      </c>
      <c r="F285" s="270"/>
      <c r="G285" s="269">
        <v>0</v>
      </c>
      <c r="H285" s="270"/>
      <c r="I285" s="269">
        <v>0</v>
      </c>
      <c r="J285" s="270"/>
      <c r="K285" s="269">
        <v>0</v>
      </c>
      <c r="L285" s="270"/>
      <c r="M285" s="269">
        <v>0</v>
      </c>
      <c r="N285" s="270"/>
      <c r="O285" s="253">
        <v>0</v>
      </c>
      <c r="P285" s="255"/>
    </row>
    <row r="286" spans="1:16" ht="15.75" thickBot="1">
      <c r="A286" s="29" t="s">
        <v>34</v>
      </c>
      <c r="B286" s="33" t="s">
        <v>35</v>
      </c>
      <c r="C286" s="258">
        <f>C285+C281</f>
        <v>11681.65</v>
      </c>
      <c r="D286" s="259"/>
      <c r="E286" s="258">
        <f>E285+E281</f>
        <v>2528.532</v>
      </c>
      <c r="F286" s="259"/>
      <c r="G286" s="258">
        <f>G285+G281</f>
        <v>2528.532</v>
      </c>
      <c r="H286" s="259"/>
      <c r="I286" s="258">
        <f>I285+I281</f>
        <v>11078.108</v>
      </c>
      <c r="J286" s="259"/>
      <c r="K286" s="258">
        <f>K285+K281</f>
        <v>13606.64</v>
      </c>
      <c r="L286" s="259"/>
      <c r="M286" s="258">
        <f>M285+M281</f>
        <v>0</v>
      </c>
      <c r="N286" s="259"/>
      <c r="O286" s="258">
        <f>O285+O281</f>
        <v>13606.64</v>
      </c>
      <c r="P286" s="259"/>
    </row>
    <row r="287" spans="1:16" ht="15.75" thickBot="1">
      <c r="A287" s="258" t="s">
        <v>69</v>
      </c>
      <c r="B287" s="268"/>
      <c r="C287" s="258">
        <f>C286+C277</f>
        <v>12276.85</v>
      </c>
      <c r="D287" s="259"/>
      <c r="E287" s="258">
        <f>E286+E277</f>
        <v>3978.532</v>
      </c>
      <c r="F287" s="259"/>
      <c r="G287" s="258">
        <f>G286+G277</f>
        <v>3978.532</v>
      </c>
      <c r="H287" s="259"/>
      <c r="I287" s="258">
        <f>I286+I277</f>
        <v>11578.108</v>
      </c>
      <c r="J287" s="259"/>
      <c r="K287" s="258">
        <f>K286+K277</f>
        <v>15556.64</v>
      </c>
      <c r="L287" s="259"/>
      <c r="M287" s="258">
        <f>M286+M277</f>
        <v>0</v>
      </c>
      <c r="N287" s="259"/>
      <c r="O287" s="258">
        <f>O286+O277</f>
        <v>15556.64</v>
      </c>
      <c r="P287" s="259"/>
    </row>
    <row r="288" spans="1:16" ht="45.75" thickBot="1">
      <c r="A288" s="35" t="s">
        <v>36</v>
      </c>
      <c r="B288" s="34" t="s">
        <v>128</v>
      </c>
      <c r="C288" s="253" t="s">
        <v>37</v>
      </c>
      <c r="D288" s="254"/>
      <c r="E288" s="254"/>
      <c r="F288" s="255"/>
      <c r="G288" s="262" t="s">
        <v>147</v>
      </c>
      <c r="H288" s="263"/>
      <c r="I288" s="264"/>
      <c r="J288" s="265"/>
      <c r="K288" s="265"/>
      <c r="L288" s="266"/>
      <c r="M288" s="267"/>
      <c r="N288" s="252"/>
      <c r="O288" s="252"/>
      <c r="P288" s="252"/>
    </row>
    <row r="289" spans="1:16" ht="28.5" customHeight="1" thickBot="1">
      <c r="A289" s="35"/>
      <c r="B289" s="34" t="s">
        <v>13</v>
      </c>
      <c r="C289" s="253"/>
      <c r="D289" s="254"/>
      <c r="E289" s="254"/>
      <c r="F289" s="255"/>
      <c r="G289" s="256" t="s">
        <v>13</v>
      </c>
      <c r="H289" s="257"/>
      <c r="I289" s="256"/>
      <c r="J289" s="257"/>
      <c r="K289" s="256"/>
      <c r="L289" s="257"/>
      <c r="M289" s="260"/>
      <c r="N289" s="261"/>
      <c r="O289" s="261"/>
      <c r="P289" s="261"/>
    </row>
    <row r="290" spans="1:12" ht="15.75" thickBot="1">
      <c r="A290" s="17"/>
      <c r="B290" s="34" t="s">
        <v>38</v>
      </c>
      <c r="C290" s="253"/>
      <c r="D290" s="254"/>
      <c r="E290" s="254"/>
      <c r="F290" s="255"/>
      <c r="G290" s="256" t="s">
        <v>38</v>
      </c>
      <c r="H290" s="257"/>
      <c r="I290" s="256"/>
      <c r="J290" s="257"/>
      <c r="K290" s="256"/>
      <c r="L290" s="257"/>
    </row>
    <row r="291" spans="1:4" s="15" customFormat="1" ht="15.75">
      <c r="A291" s="20"/>
      <c r="B291" s="20"/>
      <c r="C291" s="20"/>
      <c r="D291" s="20"/>
    </row>
    <row r="292" spans="1:16" s="15" customFormat="1" ht="16.5" thickBot="1">
      <c r="A292" s="16"/>
      <c r="B292" s="28" t="s">
        <v>208</v>
      </c>
      <c r="C292" s="347"/>
      <c r="D292" s="347"/>
      <c r="E292" s="342"/>
      <c r="F292" s="342"/>
      <c r="G292" s="342"/>
      <c r="H292" s="342"/>
      <c r="I292" s="343"/>
      <c r="J292" s="343"/>
      <c r="K292" s="344"/>
      <c r="L292" s="344"/>
      <c r="M292" s="343"/>
      <c r="N292" s="343"/>
      <c r="O292" s="298" t="s">
        <v>0</v>
      </c>
      <c r="P292" s="298"/>
    </row>
    <row r="293" spans="1:16" s="15" customFormat="1" ht="21" customHeight="1" thickBot="1">
      <c r="A293" s="35" t="s">
        <v>14</v>
      </c>
      <c r="B293" s="27" t="s">
        <v>90</v>
      </c>
      <c r="C293" s="295"/>
      <c r="D293" s="296"/>
      <c r="E293" s="296"/>
      <c r="F293" s="296"/>
      <c r="G293" s="296"/>
      <c r="H293" s="296"/>
      <c r="I293" s="296"/>
      <c r="J293" s="296"/>
      <c r="K293" s="296"/>
      <c r="L293" s="297"/>
      <c r="M293" s="253" t="s">
        <v>68</v>
      </c>
      <c r="N293" s="255"/>
      <c r="O293" s="291" t="s">
        <v>70</v>
      </c>
      <c r="P293" s="257"/>
    </row>
    <row r="294" spans="1:16" s="15" customFormat="1" ht="15.75" thickBot="1">
      <c r="A294" s="35" t="s">
        <v>15</v>
      </c>
      <c r="B294" s="129" t="s">
        <v>157</v>
      </c>
      <c r="C294" s="292"/>
      <c r="D294" s="293"/>
      <c r="E294" s="293"/>
      <c r="F294" s="293"/>
      <c r="G294" s="293"/>
      <c r="H294" s="293"/>
      <c r="I294" s="293"/>
      <c r="J294" s="293"/>
      <c r="K294" s="293"/>
      <c r="L294" s="294"/>
      <c r="M294" s="253" t="s">
        <v>16</v>
      </c>
      <c r="N294" s="255"/>
      <c r="O294" s="291" t="s">
        <v>209</v>
      </c>
      <c r="P294" s="257"/>
    </row>
    <row r="295" spans="1:16" s="15" customFormat="1" ht="15" customHeight="1">
      <c r="A295" s="36" t="s">
        <v>17</v>
      </c>
      <c r="B295" s="288" t="s">
        <v>7</v>
      </c>
      <c r="C295" s="289">
        <v>-1</v>
      </c>
      <c r="D295" s="290"/>
      <c r="E295" s="289">
        <v>-2</v>
      </c>
      <c r="F295" s="290"/>
      <c r="G295" s="289">
        <v>-3</v>
      </c>
      <c r="H295" s="290"/>
      <c r="I295" s="289">
        <v>-4</v>
      </c>
      <c r="J295" s="290"/>
      <c r="K295" s="289">
        <v>-5</v>
      </c>
      <c r="L295" s="290"/>
      <c r="M295" s="289">
        <v>-6</v>
      </c>
      <c r="N295" s="290"/>
      <c r="O295" s="289" t="s">
        <v>129</v>
      </c>
      <c r="P295" s="290"/>
    </row>
    <row r="296" spans="1:16" s="15" customFormat="1" ht="15" customHeight="1">
      <c r="A296" s="36"/>
      <c r="B296" s="286"/>
      <c r="C296" s="278" t="s">
        <v>2</v>
      </c>
      <c r="D296" s="279"/>
      <c r="E296" s="278" t="s">
        <v>3</v>
      </c>
      <c r="F296" s="279"/>
      <c r="G296" s="278" t="s">
        <v>4</v>
      </c>
      <c r="H296" s="279"/>
      <c r="I296" s="278" t="s">
        <v>4</v>
      </c>
      <c r="J296" s="279"/>
      <c r="K296" s="278" t="s">
        <v>4</v>
      </c>
      <c r="L296" s="279"/>
      <c r="M296" s="278" t="s">
        <v>2</v>
      </c>
      <c r="N296" s="279"/>
      <c r="O296" s="280" t="s">
        <v>5</v>
      </c>
      <c r="P296" s="281"/>
    </row>
    <row r="297" spans="1:16" s="15" customFormat="1" ht="32.25" customHeight="1">
      <c r="A297" s="286"/>
      <c r="B297" s="286"/>
      <c r="C297" s="278" t="s">
        <v>18</v>
      </c>
      <c r="D297" s="279"/>
      <c r="E297" s="278" t="s">
        <v>205</v>
      </c>
      <c r="F297" s="279"/>
      <c r="G297" s="278" t="s">
        <v>206</v>
      </c>
      <c r="H297" s="279"/>
      <c r="I297" s="278" t="s">
        <v>207</v>
      </c>
      <c r="J297" s="279"/>
      <c r="K297" s="278" t="s">
        <v>9</v>
      </c>
      <c r="L297" s="279"/>
      <c r="M297" s="278" t="s">
        <v>8</v>
      </c>
      <c r="N297" s="279"/>
      <c r="O297" s="280"/>
      <c r="P297" s="281"/>
    </row>
    <row r="298" spans="1:16" s="15" customFormat="1" ht="15.75" customHeight="1" thickBot="1">
      <c r="A298" s="287"/>
      <c r="B298" s="287"/>
      <c r="C298" s="284" t="s">
        <v>168</v>
      </c>
      <c r="D298" s="285"/>
      <c r="E298" s="284"/>
      <c r="F298" s="285"/>
      <c r="G298" s="284"/>
      <c r="H298" s="285"/>
      <c r="I298" s="284"/>
      <c r="J298" s="285"/>
      <c r="K298" s="284"/>
      <c r="L298" s="285"/>
      <c r="M298" s="284" t="s">
        <v>10</v>
      </c>
      <c r="N298" s="285"/>
      <c r="O298" s="282"/>
      <c r="P298" s="283"/>
    </row>
    <row r="299" spans="1:16" s="15" customFormat="1" ht="15.75" thickBot="1">
      <c r="A299" s="37">
        <v>600</v>
      </c>
      <c r="B299" s="38" t="s">
        <v>19</v>
      </c>
      <c r="C299" s="272"/>
      <c r="D299" s="273"/>
      <c r="E299" s="272"/>
      <c r="F299" s="273"/>
      <c r="G299" s="272"/>
      <c r="H299" s="273"/>
      <c r="I299" s="272"/>
      <c r="J299" s="273"/>
      <c r="K299" s="272">
        <f>G299+I299</f>
        <v>0</v>
      </c>
      <c r="L299" s="273"/>
      <c r="M299" s="272"/>
      <c r="N299" s="273"/>
      <c r="O299" s="272">
        <f>K299-M299</f>
        <v>0</v>
      </c>
      <c r="P299" s="273"/>
    </row>
    <row r="300" spans="1:16" s="15" customFormat="1" ht="15.75" thickBot="1">
      <c r="A300" s="37">
        <v>601</v>
      </c>
      <c r="B300" s="38" t="s">
        <v>20</v>
      </c>
      <c r="C300" s="272"/>
      <c r="D300" s="273"/>
      <c r="E300" s="272"/>
      <c r="F300" s="273"/>
      <c r="G300" s="272"/>
      <c r="H300" s="273"/>
      <c r="I300" s="272"/>
      <c r="J300" s="273"/>
      <c r="K300" s="272">
        <f aca="true" t="shared" si="22" ref="K300:K305">G300+I300</f>
        <v>0</v>
      </c>
      <c r="L300" s="273"/>
      <c r="M300" s="272"/>
      <c r="N300" s="273"/>
      <c r="O300" s="272">
        <f aca="true" t="shared" si="23" ref="O300:O305">K300-M300</f>
        <v>0</v>
      </c>
      <c r="P300" s="273"/>
    </row>
    <row r="301" spans="1:16" s="15" customFormat="1" ht="15.75" thickBot="1">
      <c r="A301" s="37">
        <v>609</v>
      </c>
      <c r="B301" s="38"/>
      <c r="C301" s="272">
        <v>0</v>
      </c>
      <c r="D301" s="273"/>
      <c r="E301" s="272">
        <v>2000</v>
      </c>
      <c r="F301" s="273"/>
      <c r="G301" s="272">
        <v>2000</v>
      </c>
      <c r="H301" s="273"/>
      <c r="I301" s="272">
        <f>K301-G301</f>
        <v>1937.9499999999998</v>
      </c>
      <c r="J301" s="273"/>
      <c r="K301" s="272">
        <v>3937.95</v>
      </c>
      <c r="L301" s="273"/>
      <c r="M301" s="272">
        <v>0</v>
      </c>
      <c r="N301" s="273"/>
      <c r="O301" s="272">
        <f t="shared" si="23"/>
        <v>3937.95</v>
      </c>
      <c r="P301" s="273"/>
    </row>
    <row r="302" spans="1:16" s="15" customFormat="1" ht="15.75" thickBot="1">
      <c r="A302" s="37">
        <v>603</v>
      </c>
      <c r="B302" s="38" t="s">
        <v>22</v>
      </c>
      <c r="C302" s="272"/>
      <c r="D302" s="273"/>
      <c r="E302" s="272"/>
      <c r="F302" s="273"/>
      <c r="G302" s="272"/>
      <c r="H302" s="273"/>
      <c r="I302" s="272"/>
      <c r="J302" s="273"/>
      <c r="K302" s="272">
        <f t="shared" si="22"/>
        <v>0</v>
      </c>
      <c r="L302" s="273"/>
      <c r="M302" s="272"/>
      <c r="N302" s="273"/>
      <c r="O302" s="272">
        <f t="shared" si="23"/>
        <v>0</v>
      </c>
      <c r="P302" s="273"/>
    </row>
    <row r="303" spans="1:16" s="15" customFormat="1" ht="15.75" thickBot="1">
      <c r="A303" s="37">
        <v>604</v>
      </c>
      <c r="B303" s="38" t="s">
        <v>23</v>
      </c>
      <c r="C303" s="272"/>
      <c r="D303" s="273"/>
      <c r="E303" s="272"/>
      <c r="F303" s="273"/>
      <c r="G303" s="272"/>
      <c r="H303" s="273"/>
      <c r="I303" s="272"/>
      <c r="J303" s="273"/>
      <c r="K303" s="272">
        <f t="shared" si="22"/>
        <v>0</v>
      </c>
      <c r="L303" s="273"/>
      <c r="M303" s="272"/>
      <c r="N303" s="273"/>
      <c r="O303" s="272">
        <f t="shared" si="23"/>
        <v>0</v>
      </c>
      <c r="P303" s="273"/>
    </row>
    <row r="304" spans="1:16" s="15" customFormat="1" ht="15.75" thickBot="1">
      <c r="A304" s="37">
        <v>605</v>
      </c>
      <c r="B304" s="38" t="s">
        <v>24</v>
      </c>
      <c r="C304" s="272"/>
      <c r="D304" s="273"/>
      <c r="E304" s="272"/>
      <c r="F304" s="273"/>
      <c r="G304" s="272"/>
      <c r="H304" s="273"/>
      <c r="I304" s="272"/>
      <c r="J304" s="273"/>
      <c r="K304" s="272">
        <f t="shared" si="22"/>
        <v>0</v>
      </c>
      <c r="L304" s="273"/>
      <c r="M304" s="272"/>
      <c r="N304" s="273"/>
      <c r="O304" s="272">
        <f t="shared" si="23"/>
        <v>0</v>
      </c>
      <c r="P304" s="273"/>
    </row>
    <row r="305" spans="1:16" s="15" customFormat="1" ht="15.75" thickBot="1">
      <c r="A305" s="37">
        <v>606</v>
      </c>
      <c r="B305" s="38" t="s">
        <v>25</v>
      </c>
      <c r="C305" s="272"/>
      <c r="D305" s="273"/>
      <c r="E305" s="272"/>
      <c r="F305" s="273"/>
      <c r="G305" s="272"/>
      <c r="H305" s="273"/>
      <c r="I305" s="272"/>
      <c r="J305" s="273"/>
      <c r="K305" s="272">
        <f t="shared" si="22"/>
        <v>0</v>
      </c>
      <c r="L305" s="273"/>
      <c r="M305" s="272"/>
      <c r="N305" s="273"/>
      <c r="O305" s="272">
        <f t="shared" si="23"/>
        <v>0</v>
      </c>
      <c r="P305" s="273"/>
    </row>
    <row r="306" spans="1:16" s="15" customFormat="1" ht="15.75" thickBot="1">
      <c r="A306" s="29" t="s">
        <v>26</v>
      </c>
      <c r="B306" s="30" t="s">
        <v>27</v>
      </c>
      <c r="C306" s="276">
        <f>SUM(C299:C305)</f>
        <v>0</v>
      </c>
      <c r="D306" s="277"/>
      <c r="E306" s="276">
        <f>SUM(E299:E305)</f>
        <v>2000</v>
      </c>
      <c r="F306" s="277"/>
      <c r="G306" s="276">
        <f>SUM(G299:G305)</f>
        <v>2000</v>
      </c>
      <c r="H306" s="277"/>
      <c r="I306" s="276">
        <f>SUM(I299:I305)</f>
        <v>1937.9499999999998</v>
      </c>
      <c r="J306" s="277"/>
      <c r="K306" s="276">
        <f>SUM(K299:K305)</f>
        <v>3937.95</v>
      </c>
      <c r="L306" s="277"/>
      <c r="M306" s="276">
        <f>SUM(M299:M305)</f>
        <v>0</v>
      </c>
      <c r="N306" s="277"/>
      <c r="O306" s="276">
        <f>SUM(O299:O305)</f>
        <v>3937.95</v>
      </c>
      <c r="P306" s="277"/>
    </row>
    <row r="307" spans="1:16" s="15" customFormat="1" ht="15.75" thickBot="1">
      <c r="A307" s="37">
        <v>230</v>
      </c>
      <c r="B307" s="38" t="s">
        <v>28</v>
      </c>
      <c r="C307" s="272"/>
      <c r="D307" s="273"/>
      <c r="E307" s="272"/>
      <c r="F307" s="273"/>
      <c r="G307" s="272"/>
      <c r="H307" s="273"/>
      <c r="I307" s="272"/>
      <c r="J307" s="273"/>
      <c r="K307" s="272"/>
      <c r="L307" s="273"/>
      <c r="M307" s="272"/>
      <c r="N307" s="273"/>
      <c r="O307" s="272">
        <v>0</v>
      </c>
      <c r="P307" s="273"/>
    </row>
    <row r="308" spans="1:16" s="15" customFormat="1" ht="15.75" thickBot="1">
      <c r="A308" s="37">
        <v>231</v>
      </c>
      <c r="B308" s="38" t="s">
        <v>29</v>
      </c>
      <c r="C308" s="272"/>
      <c r="D308" s="273"/>
      <c r="E308" s="272"/>
      <c r="F308" s="273"/>
      <c r="G308" s="272"/>
      <c r="H308" s="273"/>
      <c r="I308" s="272"/>
      <c r="J308" s="273"/>
      <c r="K308" s="272"/>
      <c r="L308" s="273"/>
      <c r="M308" s="272"/>
      <c r="N308" s="273"/>
      <c r="O308" s="272">
        <v>0</v>
      </c>
      <c r="P308" s="273"/>
    </row>
    <row r="309" spans="1:16" s="15" customFormat="1" ht="15.75" thickBot="1">
      <c r="A309" s="37">
        <v>232</v>
      </c>
      <c r="B309" s="38" t="s">
        <v>30</v>
      </c>
      <c r="C309" s="272"/>
      <c r="D309" s="273"/>
      <c r="E309" s="272"/>
      <c r="F309" s="273"/>
      <c r="G309" s="272"/>
      <c r="H309" s="273"/>
      <c r="I309" s="272"/>
      <c r="J309" s="273"/>
      <c r="K309" s="272"/>
      <c r="L309" s="273"/>
      <c r="M309" s="272"/>
      <c r="N309" s="273"/>
      <c r="O309" s="272">
        <v>0</v>
      </c>
      <c r="P309" s="273"/>
    </row>
    <row r="310" spans="1:16" s="15" customFormat="1" ht="21.75" thickBot="1">
      <c r="A310" s="31" t="s">
        <v>31</v>
      </c>
      <c r="B310" s="32" t="s">
        <v>32</v>
      </c>
      <c r="C310" s="334">
        <f>SUM(C307:C309)</f>
        <v>0</v>
      </c>
      <c r="D310" s="335"/>
      <c r="E310" s="334">
        <f>SUM(E307:E309)</f>
        <v>0</v>
      </c>
      <c r="F310" s="335"/>
      <c r="G310" s="334">
        <f>SUM(G307:G309)</f>
        <v>0</v>
      </c>
      <c r="H310" s="335"/>
      <c r="I310" s="334">
        <f>SUM(I307:I309)</f>
        <v>0</v>
      </c>
      <c r="J310" s="335"/>
      <c r="K310" s="334">
        <f>SUM(K307:K309)</f>
        <v>0</v>
      </c>
      <c r="L310" s="335"/>
      <c r="M310" s="334">
        <f>SUM(M307:M309)</f>
        <v>0</v>
      </c>
      <c r="N310" s="335"/>
      <c r="O310" s="348">
        <v>0</v>
      </c>
      <c r="P310" s="349"/>
    </row>
    <row r="311" spans="1:16" s="15" customFormat="1" ht="15.75" thickBot="1">
      <c r="A311" s="37">
        <v>230</v>
      </c>
      <c r="B311" s="38" t="s">
        <v>28</v>
      </c>
      <c r="C311" s="334"/>
      <c r="D311" s="335"/>
      <c r="E311" s="334"/>
      <c r="F311" s="335"/>
      <c r="G311" s="334"/>
      <c r="H311" s="335"/>
      <c r="I311" s="334"/>
      <c r="J311" s="335"/>
      <c r="K311" s="334"/>
      <c r="L311" s="335"/>
      <c r="M311" s="334"/>
      <c r="N311" s="335"/>
      <c r="O311" s="272">
        <v>0</v>
      </c>
      <c r="P311" s="273"/>
    </row>
    <row r="312" spans="1:16" s="15" customFormat="1" ht="15.75" thickBot="1">
      <c r="A312" s="37">
        <v>231</v>
      </c>
      <c r="B312" s="38" t="s">
        <v>29</v>
      </c>
      <c r="C312" s="334"/>
      <c r="D312" s="335"/>
      <c r="E312" s="334"/>
      <c r="F312" s="335"/>
      <c r="G312" s="334"/>
      <c r="H312" s="335"/>
      <c r="I312" s="334"/>
      <c r="J312" s="335"/>
      <c r="K312" s="334"/>
      <c r="L312" s="335"/>
      <c r="M312" s="334"/>
      <c r="N312" s="335"/>
      <c r="O312" s="272">
        <v>0</v>
      </c>
      <c r="P312" s="273"/>
    </row>
    <row r="313" spans="1:16" s="15" customFormat="1" ht="15.75" thickBot="1">
      <c r="A313" s="37">
        <v>232</v>
      </c>
      <c r="B313" s="38" t="s">
        <v>30</v>
      </c>
      <c r="C313" s="334"/>
      <c r="D313" s="335"/>
      <c r="E313" s="334"/>
      <c r="F313" s="335"/>
      <c r="G313" s="334"/>
      <c r="H313" s="335"/>
      <c r="I313" s="334"/>
      <c r="J313" s="335"/>
      <c r="K313" s="334"/>
      <c r="L313" s="335"/>
      <c r="M313" s="334"/>
      <c r="N313" s="335"/>
      <c r="O313" s="272">
        <v>0</v>
      </c>
      <c r="P313" s="273"/>
    </row>
    <row r="314" spans="1:16" s="15" customFormat="1" ht="21.75" thickBot="1">
      <c r="A314" s="31" t="s">
        <v>31</v>
      </c>
      <c r="B314" s="32" t="s">
        <v>33</v>
      </c>
      <c r="C314" s="334">
        <f>SUM(C311:C313)</f>
        <v>0</v>
      </c>
      <c r="D314" s="335"/>
      <c r="E314" s="334">
        <f>SUM(E311:E313)</f>
        <v>0</v>
      </c>
      <c r="F314" s="335"/>
      <c r="G314" s="334">
        <f>SUM(G311:G313)</f>
        <v>0</v>
      </c>
      <c r="H314" s="335"/>
      <c r="I314" s="334">
        <f>SUM(I311:I313)</f>
        <v>0</v>
      </c>
      <c r="J314" s="335"/>
      <c r="K314" s="334">
        <f>SUM(K311:K313)</f>
        <v>0</v>
      </c>
      <c r="L314" s="335"/>
      <c r="M314" s="334">
        <f>SUM(M311:M313)</f>
        <v>0</v>
      </c>
      <c r="N314" s="335"/>
      <c r="O314" s="348">
        <v>0</v>
      </c>
      <c r="P314" s="349"/>
    </row>
    <row r="315" spans="1:16" s="15" customFormat="1" ht="15.75" thickBot="1">
      <c r="A315" s="29" t="s">
        <v>34</v>
      </c>
      <c r="B315" s="33" t="s">
        <v>35</v>
      </c>
      <c r="C315" s="326">
        <f>C314+C310</f>
        <v>0</v>
      </c>
      <c r="D315" s="327"/>
      <c r="E315" s="326">
        <f>E314+E310</f>
        <v>0</v>
      </c>
      <c r="F315" s="327"/>
      <c r="G315" s="326">
        <f>G314+G310</f>
        <v>0</v>
      </c>
      <c r="H315" s="327"/>
      <c r="I315" s="326">
        <f>I314+I310</f>
        <v>0</v>
      </c>
      <c r="J315" s="327"/>
      <c r="K315" s="326">
        <f>K314+K310</f>
        <v>0</v>
      </c>
      <c r="L315" s="327"/>
      <c r="M315" s="326">
        <f>M314+M310</f>
        <v>0</v>
      </c>
      <c r="N315" s="327"/>
      <c r="O315" s="326">
        <f>O314+O310</f>
        <v>0</v>
      </c>
      <c r="P315" s="327"/>
    </row>
    <row r="316" spans="1:16" s="15" customFormat="1" ht="15.75" thickBot="1">
      <c r="A316" s="258" t="s">
        <v>69</v>
      </c>
      <c r="B316" s="268"/>
      <c r="C316" s="326">
        <f>C315+C306</f>
        <v>0</v>
      </c>
      <c r="D316" s="327"/>
      <c r="E316" s="326">
        <f>E315+E306</f>
        <v>2000</v>
      </c>
      <c r="F316" s="327"/>
      <c r="G316" s="326">
        <f>G315+G306</f>
        <v>2000</v>
      </c>
      <c r="H316" s="327"/>
      <c r="I316" s="326">
        <f>I315+I306</f>
        <v>1937.9499999999998</v>
      </c>
      <c r="J316" s="327"/>
      <c r="K316" s="326">
        <f>K315+K306</f>
        <v>3937.95</v>
      </c>
      <c r="L316" s="327"/>
      <c r="M316" s="326">
        <f>M315+M306</f>
        <v>0</v>
      </c>
      <c r="N316" s="327"/>
      <c r="O316" s="326">
        <f>O315+O306</f>
        <v>3937.95</v>
      </c>
      <c r="P316" s="327"/>
    </row>
    <row r="317" spans="1:16" s="15" customFormat="1" ht="45.75" thickBot="1">
      <c r="A317" s="35" t="s">
        <v>36</v>
      </c>
      <c r="B317" s="34" t="s">
        <v>128</v>
      </c>
      <c r="C317" s="253" t="s">
        <v>37</v>
      </c>
      <c r="D317" s="254"/>
      <c r="E317" s="254"/>
      <c r="F317" s="255"/>
      <c r="G317" s="262" t="s">
        <v>147</v>
      </c>
      <c r="H317" s="263"/>
      <c r="I317" s="264"/>
      <c r="J317" s="265"/>
      <c r="K317" s="265"/>
      <c r="L317" s="266"/>
      <c r="M317" s="267"/>
      <c r="N317" s="252"/>
      <c r="O317" s="252"/>
      <c r="P317" s="252"/>
    </row>
    <row r="318" spans="1:16" s="15" customFormat="1" ht="29.25" customHeight="1" thickBot="1">
      <c r="A318" s="35"/>
      <c r="B318" s="34" t="s">
        <v>13</v>
      </c>
      <c r="C318" s="253"/>
      <c r="D318" s="254"/>
      <c r="E318" s="254"/>
      <c r="F318" s="255"/>
      <c r="G318" s="256" t="s">
        <v>13</v>
      </c>
      <c r="H318" s="257"/>
      <c r="I318" s="256"/>
      <c r="J318" s="257"/>
      <c r="K318" s="256"/>
      <c r="L318" s="257"/>
      <c r="M318" s="260"/>
      <c r="N318" s="261"/>
      <c r="O318" s="261"/>
      <c r="P318" s="261"/>
    </row>
    <row r="319" spans="1:16" s="15" customFormat="1" ht="15.75" thickBot="1">
      <c r="A319" s="35"/>
      <c r="B319" s="34" t="s">
        <v>38</v>
      </c>
      <c r="C319" s="253"/>
      <c r="D319" s="254"/>
      <c r="E319" s="254"/>
      <c r="F319" s="255"/>
      <c r="G319" s="256" t="s">
        <v>38</v>
      </c>
      <c r="H319" s="257"/>
      <c r="I319" s="256"/>
      <c r="J319" s="257"/>
      <c r="K319" s="256"/>
      <c r="L319" s="257"/>
      <c r="M319" s="260"/>
      <c r="N319" s="261"/>
      <c r="O319" s="261"/>
      <c r="P319" s="261"/>
    </row>
    <row r="320" spans="1:16" s="15" customFormat="1" ht="15">
      <c r="A320" s="51"/>
      <c r="B320" s="45"/>
      <c r="C320" s="51"/>
      <c r="D320" s="51"/>
      <c r="E320" s="51"/>
      <c r="F320" s="51"/>
      <c r="G320" s="222"/>
      <c r="H320" s="222"/>
      <c r="I320" s="222"/>
      <c r="J320" s="222"/>
      <c r="K320" s="222"/>
      <c r="L320" s="222"/>
      <c r="M320" s="222"/>
      <c r="N320" s="218"/>
      <c r="O320" s="218"/>
      <c r="P320" s="218"/>
    </row>
    <row r="321" spans="1:16" s="15" customFormat="1" ht="16.5" thickBot="1">
      <c r="A321" s="220"/>
      <c r="B321" s="28" t="s">
        <v>208</v>
      </c>
      <c r="C321" s="347"/>
      <c r="D321" s="347"/>
      <c r="E321" s="342"/>
      <c r="F321" s="342"/>
      <c r="G321" s="342"/>
      <c r="H321" s="342"/>
      <c r="I321" s="343"/>
      <c r="J321" s="343"/>
      <c r="K321" s="344"/>
      <c r="L321" s="344"/>
      <c r="M321" s="343"/>
      <c r="N321" s="343"/>
      <c r="O321" s="298" t="s">
        <v>0</v>
      </c>
      <c r="P321" s="298"/>
    </row>
    <row r="322" spans="1:16" s="15" customFormat="1" ht="15.75" thickBot="1">
      <c r="A322" s="35" t="s">
        <v>14</v>
      </c>
      <c r="B322" s="217" t="s">
        <v>90</v>
      </c>
      <c r="C322" s="295"/>
      <c r="D322" s="296"/>
      <c r="E322" s="296"/>
      <c r="F322" s="296"/>
      <c r="G322" s="296"/>
      <c r="H322" s="296"/>
      <c r="I322" s="296"/>
      <c r="J322" s="296"/>
      <c r="K322" s="296"/>
      <c r="L322" s="297"/>
      <c r="M322" s="253" t="s">
        <v>68</v>
      </c>
      <c r="N322" s="255"/>
      <c r="O322" s="291" t="s">
        <v>70</v>
      </c>
      <c r="P322" s="257"/>
    </row>
    <row r="323" spans="1:16" s="15" customFormat="1" ht="15.75" thickBot="1">
      <c r="A323" s="35" t="s">
        <v>15</v>
      </c>
      <c r="B323" s="219" t="s">
        <v>157</v>
      </c>
      <c r="C323" s="292"/>
      <c r="D323" s="293"/>
      <c r="E323" s="293"/>
      <c r="F323" s="293"/>
      <c r="G323" s="293"/>
      <c r="H323" s="293"/>
      <c r="I323" s="293"/>
      <c r="J323" s="293"/>
      <c r="K323" s="293"/>
      <c r="L323" s="294"/>
      <c r="M323" s="253" t="s">
        <v>16</v>
      </c>
      <c r="N323" s="255"/>
      <c r="O323" s="291" t="s">
        <v>210</v>
      </c>
      <c r="P323" s="257"/>
    </row>
    <row r="324" spans="1:16" s="15" customFormat="1" ht="15">
      <c r="A324" s="221" t="s">
        <v>17</v>
      </c>
      <c r="B324" s="288" t="s">
        <v>7</v>
      </c>
      <c r="C324" s="289">
        <v>-1</v>
      </c>
      <c r="D324" s="290"/>
      <c r="E324" s="289">
        <v>-2</v>
      </c>
      <c r="F324" s="290"/>
      <c r="G324" s="289">
        <v>-3</v>
      </c>
      <c r="H324" s="290"/>
      <c r="I324" s="289">
        <v>-4</v>
      </c>
      <c r="J324" s="290"/>
      <c r="K324" s="289">
        <v>-5</v>
      </c>
      <c r="L324" s="290"/>
      <c r="M324" s="289">
        <v>-6</v>
      </c>
      <c r="N324" s="290"/>
      <c r="O324" s="289" t="s">
        <v>129</v>
      </c>
      <c r="P324" s="290"/>
    </row>
    <row r="325" spans="1:16" s="15" customFormat="1" ht="15">
      <c r="A325" s="221"/>
      <c r="B325" s="286"/>
      <c r="C325" s="278" t="s">
        <v>2</v>
      </c>
      <c r="D325" s="279"/>
      <c r="E325" s="278" t="s">
        <v>3</v>
      </c>
      <c r="F325" s="279"/>
      <c r="G325" s="278" t="s">
        <v>4</v>
      </c>
      <c r="H325" s="279"/>
      <c r="I325" s="278" t="s">
        <v>4</v>
      </c>
      <c r="J325" s="279"/>
      <c r="K325" s="278" t="s">
        <v>4</v>
      </c>
      <c r="L325" s="279"/>
      <c r="M325" s="278" t="s">
        <v>2</v>
      </c>
      <c r="N325" s="279"/>
      <c r="O325" s="280" t="s">
        <v>5</v>
      </c>
      <c r="P325" s="281"/>
    </row>
    <row r="326" spans="1:16" s="15" customFormat="1" ht="15">
      <c r="A326" s="286"/>
      <c r="B326" s="286"/>
      <c r="C326" s="278" t="s">
        <v>18</v>
      </c>
      <c r="D326" s="279"/>
      <c r="E326" s="278" t="s">
        <v>205</v>
      </c>
      <c r="F326" s="279"/>
      <c r="G326" s="278" t="s">
        <v>206</v>
      </c>
      <c r="H326" s="279"/>
      <c r="I326" s="278" t="s">
        <v>207</v>
      </c>
      <c r="J326" s="279"/>
      <c r="K326" s="278" t="s">
        <v>9</v>
      </c>
      <c r="L326" s="279"/>
      <c r="M326" s="278" t="s">
        <v>8</v>
      </c>
      <c r="N326" s="279"/>
      <c r="O326" s="280"/>
      <c r="P326" s="281"/>
    </row>
    <row r="327" spans="1:16" s="15" customFormat="1" ht="15.75" thickBot="1">
      <c r="A327" s="287"/>
      <c r="B327" s="287"/>
      <c r="C327" s="284" t="s">
        <v>168</v>
      </c>
      <c r="D327" s="285"/>
      <c r="E327" s="284"/>
      <c r="F327" s="285"/>
      <c r="G327" s="284"/>
      <c r="H327" s="285"/>
      <c r="I327" s="284"/>
      <c r="J327" s="285"/>
      <c r="K327" s="284"/>
      <c r="L327" s="285"/>
      <c r="M327" s="284" t="s">
        <v>10</v>
      </c>
      <c r="N327" s="285"/>
      <c r="O327" s="282"/>
      <c r="P327" s="283"/>
    </row>
    <row r="328" spans="1:16" s="15" customFormat="1" ht="15.75" thickBot="1">
      <c r="A328" s="37">
        <v>600</v>
      </c>
      <c r="B328" s="38" t="s">
        <v>19</v>
      </c>
      <c r="C328" s="272"/>
      <c r="D328" s="273"/>
      <c r="E328" s="272"/>
      <c r="F328" s="273"/>
      <c r="G328" s="272"/>
      <c r="H328" s="273"/>
      <c r="I328" s="272"/>
      <c r="J328" s="273"/>
      <c r="K328" s="272">
        <f>G328+I328</f>
        <v>0</v>
      </c>
      <c r="L328" s="273"/>
      <c r="M328" s="272"/>
      <c r="N328" s="273"/>
      <c r="O328" s="272">
        <f>K328-M328</f>
        <v>0</v>
      </c>
      <c r="P328" s="273"/>
    </row>
    <row r="329" spans="1:16" s="15" customFormat="1" ht="15.75" thickBot="1">
      <c r="A329" s="37">
        <v>601</v>
      </c>
      <c r="B329" s="38" t="s">
        <v>20</v>
      </c>
      <c r="C329" s="272"/>
      <c r="D329" s="273"/>
      <c r="E329" s="272"/>
      <c r="F329" s="273"/>
      <c r="G329" s="272"/>
      <c r="H329" s="273"/>
      <c r="I329" s="272"/>
      <c r="J329" s="273"/>
      <c r="K329" s="272">
        <f>G329+I329</f>
        <v>0</v>
      </c>
      <c r="L329" s="273"/>
      <c r="M329" s="272"/>
      <c r="N329" s="273"/>
      <c r="O329" s="272">
        <f aca="true" t="shared" si="24" ref="O329:O334">K329-M329</f>
        <v>0</v>
      </c>
      <c r="P329" s="273"/>
    </row>
    <row r="330" spans="1:16" s="15" customFormat="1" ht="15.75" thickBot="1">
      <c r="A330" s="37">
        <v>609</v>
      </c>
      <c r="B330" s="38"/>
      <c r="C330" s="272">
        <v>0</v>
      </c>
      <c r="D330" s="273"/>
      <c r="E330" s="272">
        <v>2000</v>
      </c>
      <c r="F330" s="273"/>
      <c r="G330" s="272"/>
      <c r="H330" s="273"/>
      <c r="I330" s="272">
        <f>K330-G330</f>
        <v>2000</v>
      </c>
      <c r="J330" s="273"/>
      <c r="K330" s="272">
        <v>2000</v>
      </c>
      <c r="L330" s="273"/>
      <c r="M330" s="272">
        <v>0</v>
      </c>
      <c r="N330" s="273"/>
      <c r="O330" s="272">
        <f t="shared" si="24"/>
        <v>2000</v>
      </c>
      <c r="P330" s="273"/>
    </row>
    <row r="331" spans="1:16" s="15" customFormat="1" ht="15.75" thickBot="1">
      <c r="A331" s="37">
        <v>603</v>
      </c>
      <c r="B331" s="38" t="s">
        <v>22</v>
      </c>
      <c r="C331" s="272"/>
      <c r="D331" s="273"/>
      <c r="E331" s="272"/>
      <c r="F331" s="273"/>
      <c r="G331" s="272"/>
      <c r="H331" s="273"/>
      <c r="I331" s="272"/>
      <c r="J331" s="273"/>
      <c r="K331" s="272">
        <f>G331+I331</f>
        <v>0</v>
      </c>
      <c r="L331" s="273"/>
      <c r="M331" s="272"/>
      <c r="N331" s="273"/>
      <c r="O331" s="272">
        <f t="shared" si="24"/>
        <v>0</v>
      </c>
      <c r="P331" s="273"/>
    </row>
    <row r="332" spans="1:16" s="15" customFormat="1" ht="15.75" thickBot="1">
      <c r="A332" s="37">
        <v>604</v>
      </c>
      <c r="B332" s="38" t="s">
        <v>23</v>
      </c>
      <c r="C332" s="272"/>
      <c r="D332" s="273"/>
      <c r="E332" s="272"/>
      <c r="F332" s="273"/>
      <c r="G332" s="272"/>
      <c r="H332" s="273"/>
      <c r="I332" s="272"/>
      <c r="J332" s="273"/>
      <c r="K332" s="272">
        <f>G332+I332</f>
        <v>0</v>
      </c>
      <c r="L332" s="273"/>
      <c r="M332" s="272"/>
      <c r="N332" s="273"/>
      <c r="O332" s="272">
        <f t="shared" si="24"/>
        <v>0</v>
      </c>
      <c r="P332" s="273"/>
    </row>
    <row r="333" spans="1:16" s="15" customFormat="1" ht="15.75" thickBot="1">
      <c r="A333" s="37">
        <v>605</v>
      </c>
      <c r="B333" s="38" t="s">
        <v>24</v>
      </c>
      <c r="C333" s="272"/>
      <c r="D333" s="273"/>
      <c r="E333" s="272"/>
      <c r="F333" s="273"/>
      <c r="G333" s="272"/>
      <c r="H333" s="273"/>
      <c r="I333" s="272"/>
      <c r="J333" s="273"/>
      <c r="K333" s="272">
        <f>G333+I333</f>
        <v>0</v>
      </c>
      <c r="L333" s="273"/>
      <c r="M333" s="272"/>
      <c r="N333" s="273"/>
      <c r="O333" s="272">
        <f t="shared" si="24"/>
        <v>0</v>
      </c>
      <c r="P333" s="273"/>
    </row>
    <row r="334" spans="1:16" s="15" customFormat="1" ht="15.75" thickBot="1">
      <c r="A334" s="37">
        <v>606</v>
      </c>
      <c r="B334" s="38" t="s">
        <v>25</v>
      </c>
      <c r="C334" s="272"/>
      <c r="D334" s="273"/>
      <c r="E334" s="272"/>
      <c r="F334" s="273"/>
      <c r="G334" s="272"/>
      <c r="H334" s="273"/>
      <c r="I334" s="272"/>
      <c r="J334" s="273"/>
      <c r="K334" s="272">
        <f>G334+I334</f>
        <v>0</v>
      </c>
      <c r="L334" s="273"/>
      <c r="M334" s="272"/>
      <c r="N334" s="273"/>
      <c r="O334" s="272">
        <f t="shared" si="24"/>
        <v>0</v>
      </c>
      <c r="P334" s="273"/>
    </row>
    <row r="335" spans="1:16" s="15" customFormat="1" ht="15.75" thickBot="1">
      <c r="A335" s="29" t="s">
        <v>26</v>
      </c>
      <c r="B335" s="30" t="s">
        <v>27</v>
      </c>
      <c r="C335" s="276">
        <f>SUM(C328:C334)</f>
        <v>0</v>
      </c>
      <c r="D335" s="277"/>
      <c r="E335" s="276">
        <f>SUM(E328:E334)</f>
        <v>2000</v>
      </c>
      <c r="F335" s="277"/>
      <c r="G335" s="276">
        <f>SUM(G328:G334)</f>
        <v>0</v>
      </c>
      <c r="H335" s="277"/>
      <c r="I335" s="276">
        <f>SUM(I328:I334)</f>
        <v>2000</v>
      </c>
      <c r="J335" s="277"/>
      <c r="K335" s="276">
        <f>SUM(K328:K334)</f>
        <v>2000</v>
      </c>
      <c r="L335" s="277"/>
      <c r="M335" s="276">
        <f>SUM(M328:M334)</f>
        <v>0</v>
      </c>
      <c r="N335" s="277"/>
      <c r="O335" s="276">
        <f>SUM(O328:O334)</f>
        <v>2000</v>
      </c>
      <c r="P335" s="277"/>
    </row>
    <row r="336" spans="1:16" s="15" customFormat="1" ht="15.75" thickBot="1">
      <c r="A336" s="37">
        <v>230</v>
      </c>
      <c r="B336" s="38" t="s">
        <v>28</v>
      </c>
      <c r="C336" s="272"/>
      <c r="D336" s="273"/>
      <c r="E336" s="272"/>
      <c r="F336" s="273"/>
      <c r="G336" s="272"/>
      <c r="H336" s="273"/>
      <c r="I336" s="272"/>
      <c r="J336" s="273"/>
      <c r="K336" s="272"/>
      <c r="L336" s="273"/>
      <c r="M336" s="272"/>
      <c r="N336" s="273"/>
      <c r="O336" s="272">
        <v>0</v>
      </c>
      <c r="P336" s="273"/>
    </row>
    <row r="337" spans="1:16" s="15" customFormat="1" ht="15.75" thickBot="1">
      <c r="A337" s="37">
        <v>231</v>
      </c>
      <c r="B337" s="38" t="s">
        <v>29</v>
      </c>
      <c r="C337" s="272"/>
      <c r="D337" s="273"/>
      <c r="E337" s="272"/>
      <c r="F337" s="273"/>
      <c r="G337" s="272"/>
      <c r="H337" s="273"/>
      <c r="I337" s="272"/>
      <c r="J337" s="273"/>
      <c r="K337" s="272"/>
      <c r="L337" s="273"/>
      <c r="M337" s="272"/>
      <c r="N337" s="273"/>
      <c r="O337" s="272">
        <v>0</v>
      </c>
      <c r="P337" s="273"/>
    </row>
    <row r="338" spans="1:16" s="15" customFormat="1" ht="15.75" thickBot="1">
      <c r="A338" s="37">
        <v>232</v>
      </c>
      <c r="B338" s="38" t="s">
        <v>30</v>
      </c>
      <c r="C338" s="272"/>
      <c r="D338" s="273"/>
      <c r="E338" s="272"/>
      <c r="F338" s="273"/>
      <c r="G338" s="272"/>
      <c r="H338" s="273"/>
      <c r="I338" s="272"/>
      <c r="J338" s="273"/>
      <c r="K338" s="272"/>
      <c r="L338" s="273"/>
      <c r="M338" s="272"/>
      <c r="N338" s="273"/>
      <c r="O338" s="272">
        <v>0</v>
      </c>
      <c r="P338" s="273"/>
    </row>
    <row r="339" spans="1:16" s="15" customFormat="1" ht="21.75" thickBot="1">
      <c r="A339" s="31" t="s">
        <v>31</v>
      </c>
      <c r="B339" s="32" t="s">
        <v>32</v>
      </c>
      <c r="C339" s="334">
        <f>SUM(C336:C338)</f>
        <v>0</v>
      </c>
      <c r="D339" s="335"/>
      <c r="E339" s="334">
        <f>SUM(E336:E338)</f>
        <v>0</v>
      </c>
      <c r="F339" s="335"/>
      <c r="G339" s="334">
        <f>SUM(G336:G338)</f>
        <v>0</v>
      </c>
      <c r="H339" s="335"/>
      <c r="I339" s="334">
        <f>SUM(I336:I338)</f>
        <v>0</v>
      </c>
      <c r="J339" s="335"/>
      <c r="K339" s="334">
        <f>SUM(K336:K338)</f>
        <v>0</v>
      </c>
      <c r="L339" s="335"/>
      <c r="M339" s="334">
        <f>SUM(M336:M338)</f>
        <v>0</v>
      </c>
      <c r="N339" s="335"/>
      <c r="O339" s="348">
        <v>0</v>
      </c>
      <c r="P339" s="349"/>
    </row>
    <row r="340" spans="1:16" s="15" customFormat="1" ht="15.75" thickBot="1">
      <c r="A340" s="37">
        <v>230</v>
      </c>
      <c r="B340" s="38" t="s">
        <v>28</v>
      </c>
      <c r="C340" s="334"/>
      <c r="D340" s="335"/>
      <c r="E340" s="334"/>
      <c r="F340" s="335"/>
      <c r="G340" s="334"/>
      <c r="H340" s="335"/>
      <c r="I340" s="334"/>
      <c r="J340" s="335"/>
      <c r="K340" s="334"/>
      <c r="L340" s="335"/>
      <c r="M340" s="334"/>
      <c r="N340" s="335"/>
      <c r="O340" s="272">
        <v>0</v>
      </c>
      <c r="P340" s="273"/>
    </row>
    <row r="341" spans="1:16" s="15" customFormat="1" ht="15.75" thickBot="1">
      <c r="A341" s="37">
        <v>231</v>
      </c>
      <c r="B341" s="38" t="s">
        <v>29</v>
      </c>
      <c r="C341" s="334"/>
      <c r="D341" s="335"/>
      <c r="E341" s="334"/>
      <c r="F341" s="335"/>
      <c r="G341" s="334"/>
      <c r="H341" s="335"/>
      <c r="I341" s="334"/>
      <c r="J341" s="335"/>
      <c r="K341" s="334"/>
      <c r="L341" s="335"/>
      <c r="M341" s="334"/>
      <c r="N341" s="335"/>
      <c r="O341" s="272">
        <v>0</v>
      </c>
      <c r="P341" s="273"/>
    </row>
    <row r="342" spans="1:16" s="15" customFormat="1" ht="15.75" thickBot="1">
      <c r="A342" s="37">
        <v>232</v>
      </c>
      <c r="B342" s="38" t="s">
        <v>30</v>
      </c>
      <c r="C342" s="334"/>
      <c r="D342" s="335"/>
      <c r="E342" s="334"/>
      <c r="F342" s="335"/>
      <c r="G342" s="334"/>
      <c r="H342" s="335"/>
      <c r="I342" s="334"/>
      <c r="J342" s="335"/>
      <c r="K342" s="334"/>
      <c r="L342" s="335"/>
      <c r="M342" s="334"/>
      <c r="N342" s="335"/>
      <c r="O342" s="272">
        <v>0</v>
      </c>
      <c r="P342" s="273"/>
    </row>
    <row r="343" spans="1:16" s="15" customFormat="1" ht="21.75" thickBot="1">
      <c r="A343" s="31" t="s">
        <v>31</v>
      </c>
      <c r="B343" s="32" t="s">
        <v>33</v>
      </c>
      <c r="C343" s="334">
        <f>SUM(C340:C342)</f>
        <v>0</v>
      </c>
      <c r="D343" s="335"/>
      <c r="E343" s="334">
        <f>SUM(E340:E342)</f>
        <v>0</v>
      </c>
      <c r="F343" s="335"/>
      <c r="G343" s="334">
        <f>SUM(G340:G342)</f>
        <v>0</v>
      </c>
      <c r="H343" s="335"/>
      <c r="I343" s="334">
        <f>SUM(I340:I342)</f>
        <v>0</v>
      </c>
      <c r="J343" s="335"/>
      <c r="K343" s="334">
        <f>SUM(K340:K342)</f>
        <v>0</v>
      </c>
      <c r="L343" s="335"/>
      <c r="M343" s="334">
        <f>SUM(M340:M342)</f>
        <v>0</v>
      </c>
      <c r="N343" s="335"/>
      <c r="O343" s="348">
        <v>0</v>
      </c>
      <c r="P343" s="349"/>
    </row>
    <row r="344" spans="1:16" s="15" customFormat="1" ht="15.75" thickBot="1">
      <c r="A344" s="29" t="s">
        <v>34</v>
      </c>
      <c r="B344" s="33" t="s">
        <v>35</v>
      </c>
      <c r="C344" s="326">
        <f>C343+C339</f>
        <v>0</v>
      </c>
      <c r="D344" s="327"/>
      <c r="E344" s="326">
        <f>E343+E339</f>
        <v>0</v>
      </c>
      <c r="F344" s="327"/>
      <c r="G344" s="326">
        <f>G343+G339</f>
        <v>0</v>
      </c>
      <c r="H344" s="327"/>
      <c r="I344" s="326">
        <f>I343+I339</f>
        <v>0</v>
      </c>
      <c r="J344" s="327"/>
      <c r="K344" s="326">
        <f>K343+K339</f>
        <v>0</v>
      </c>
      <c r="L344" s="327"/>
      <c r="M344" s="326">
        <f>M343+M339</f>
        <v>0</v>
      </c>
      <c r="N344" s="327"/>
      <c r="O344" s="326">
        <f>O343+O339</f>
        <v>0</v>
      </c>
      <c r="P344" s="327"/>
    </row>
    <row r="345" spans="1:16" s="15" customFormat="1" ht="15.75" thickBot="1">
      <c r="A345" s="258" t="s">
        <v>69</v>
      </c>
      <c r="B345" s="268"/>
      <c r="C345" s="326">
        <f>C344+C335</f>
        <v>0</v>
      </c>
      <c r="D345" s="327"/>
      <c r="E345" s="326">
        <f>E344+E335</f>
        <v>2000</v>
      </c>
      <c r="F345" s="327"/>
      <c r="G345" s="326">
        <f>G344+G335</f>
        <v>0</v>
      </c>
      <c r="H345" s="327"/>
      <c r="I345" s="326">
        <f>I344+I335</f>
        <v>2000</v>
      </c>
      <c r="J345" s="327"/>
      <c r="K345" s="326">
        <f>K344+K335</f>
        <v>2000</v>
      </c>
      <c r="L345" s="327"/>
      <c r="M345" s="326">
        <f>M344+M335</f>
        <v>0</v>
      </c>
      <c r="N345" s="327"/>
      <c r="O345" s="326">
        <f>O344+O335</f>
        <v>2000</v>
      </c>
      <c r="P345" s="327"/>
    </row>
    <row r="346" spans="1:16" s="15" customFormat="1" ht="45.75" thickBot="1">
      <c r="A346" s="35" t="s">
        <v>36</v>
      </c>
      <c r="B346" s="34" t="s">
        <v>128</v>
      </c>
      <c r="C346" s="253" t="s">
        <v>37</v>
      </c>
      <c r="D346" s="254"/>
      <c r="E346" s="254"/>
      <c r="F346" s="255"/>
      <c r="G346" s="262" t="s">
        <v>147</v>
      </c>
      <c r="H346" s="263"/>
      <c r="I346" s="264"/>
      <c r="J346" s="265"/>
      <c r="K346" s="265"/>
      <c r="L346" s="266"/>
      <c r="M346" s="267"/>
      <c r="N346" s="252"/>
      <c r="O346" s="252"/>
      <c r="P346" s="252"/>
    </row>
    <row r="347" spans="1:16" s="15" customFormat="1" ht="15.75" thickBot="1">
      <c r="A347" s="35"/>
      <c r="B347" s="34" t="s">
        <v>13</v>
      </c>
      <c r="C347" s="253"/>
      <c r="D347" s="254"/>
      <c r="E347" s="254"/>
      <c r="F347" s="255"/>
      <c r="G347" s="256" t="s">
        <v>13</v>
      </c>
      <c r="H347" s="257"/>
      <c r="I347" s="256"/>
      <c r="J347" s="257"/>
      <c r="K347" s="256"/>
      <c r="L347" s="257"/>
      <c r="M347" s="260"/>
      <c r="N347" s="261"/>
      <c r="O347" s="261"/>
      <c r="P347" s="261"/>
    </row>
    <row r="348" spans="1:16" s="15" customFormat="1" ht="15.75" customHeight="1" thickBot="1">
      <c r="A348" s="35"/>
      <c r="B348" s="34" t="s">
        <v>38</v>
      </c>
      <c r="C348" s="253"/>
      <c r="D348" s="254"/>
      <c r="E348" s="254"/>
      <c r="F348" s="255"/>
      <c r="G348" s="256" t="s">
        <v>38</v>
      </c>
      <c r="H348" s="257"/>
      <c r="I348" s="256"/>
      <c r="J348" s="257"/>
      <c r="K348" s="256"/>
      <c r="L348" s="257"/>
      <c r="M348" s="260"/>
      <c r="N348" s="261"/>
      <c r="O348" s="261"/>
      <c r="P348" s="261"/>
    </row>
    <row r="349" spans="1:16" s="15" customFormat="1" ht="25.5" customHeight="1" thickBot="1">
      <c r="A349" s="131"/>
      <c r="B349" s="28" t="s">
        <v>208</v>
      </c>
      <c r="C349" s="416"/>
      <c r="D349" s="416"/>
      <c r="E349" s="411"/>
      <c r="F349" s="411"/>
      <c r="G349" s="411"/>
      <c r="H349" s="411"/>
      <c r="I349" s="412"/>
      <c r="J349" s="412"/>
      <c r="K349" s="412"/>
      <c r="L349" s="412"/>
      <c r="M349" s="412"/>
      <c r="N349" s="412"/>
      <c r="O349" s="412"/>
      <c r="P349" s="412"/>
    </row>
    <row r="350" spans="1:16" ht="21" customHeight="1" thickBot="1">
      <c r="A350" s="35" t="s">
        <v>14</v>
      </c>
      <c r="B350" s="128" t="s">
        <v>90</v>
      </c>
      <c r="C350" s="295"/>
      <c r="D350" s="296"/>
      <c r="E350" s="296"/>
      <c r="F350" s="296"/>
      <c r="G350" s="296"/>
      <c r="H350" s="296"/>
      <c r="I350" s="296"/>
      <c r="J350" s="296"/>
      <c r="K350" s="296"/>
      <c r="L350" s="413"/>
      <c r="M350" s="414" t="s">
        <v>68</v>
      </c>
      <c r="N350" s="414"/>
      <c r="O350" s="415" t="s">
        <v>70</v>
      </c>
      <c r="P350" s="397"/>
    </row>
    <row r="351" spans="1:16" ht="15.75" thickBot="1">
      <c r="A351" s="35" t="s">
        <v>15</v>
      </c>
      <c r="B351" s="129" t="s">
        <v>158</v>
      </c>
      <c r="C351" s="292"/>
      <c r="D351" s="293"/>
      <c r="E351" s="293"/>
      <c r="F351" s="293"/>
      <c r="G351" s="293"/>
      <c r="H351" s="293"/>
      <c r="I351" s="293"/>
      <c r="J351" s="293"/>
      <c r="K351" s="293"/>
      <c r="L351" s="294"/>
      <c r="M351" s="282" t="s">
        <v>16</v>
      </c>
      <c r="N351" s="283"/>
      <c r="O351" s="417" t="s">
        <v>159</v>
      </c>
      <c r="P351" s="354"/>
    </row>
    <row r="352" spans="1:16" ht="15" customHeight="1">
      <c r="A352" s="132" t="s">
        <v>17</v>
      </c>
      <c r="B352" s="288" t="s">
        <v>7</v>
      </c>
      <c r="C352" s="289">
        <v>-1</v>
      </c>
      <c r="D352" s="290"/>
      <c r="E352" s="289">
        <v>-2</v>
      </c>
      <c r="F352" s="290"/>
      <c r="G352" s="289">
        <v>-3</v>
      </c>
      <c r="H352" s="290"/>
      <c r="I352" s="289">
        <v>-4</v>
      </c>
      <c r="J352" s="290"/>
      <c r="K352" s="289">
        <v>-5</v>
      </c>
      <c r="L352" s="290"/>
      <c r="M352" s="289">
        <v>-6</v>
      </c>
      <c r="N352" s="290"/>
      <c r="O352" s="289" t="s">
        <v>129</v>
      </c>
      <c r="P352" s="290"/>
    </row>
    <row r="353" spans="1:16" ht="15" customHeight="1">
      <c r="A353" s="132"/>
      <c r="B353" s="286"/>
      <c r="C353" s="278" t="s">
        <v>2</v>
      </c>
      <c r="D353" s="279"/>
      <c r="E353" s="278" t="s">
        <v>3</v>
      </c>
      <c r="F353" s="279"/>
      <c r="G353" s="278" t="s">
        <v>4</v>
      </c>
      <c r="H353" s="279"/>
      <c r="I353" s="278" t="s">
        <v>4</v>
      </c>
      <c r="J353" s="279"/>
      <c r="K353" s="278" t="s">
        <v>4</v>
      </c>
      <c r="L353" s="279"/>
      <c r="M353" s="278" t="s">
        <v>2</v>
      </c>
      <c r="N353" s="279"/>
      <c r="O353" s="280" t="s">
        <v>5</v>
      </c>
      <c r="P353" s="281"/>
    </row>
    <row r="354" spans="1:16" ht="15" customHeight="1">
      <c r="A354" s="286"/>
      <c r="B354" s="286"/>
      <c r="C354" s="278" t="s">
        <v>18</v>
      </c>
      <c r="D354" s="279"/>
      <c r="E354" s="278" t="s">
        <v>205</v>
      </c>
      <c r="F354" s="279"/>
      <c r="G354" s="278" t="s">
        <v>206</v>
      </c>
      <c r="H354" s="279"/>
      <c r="I354" s="278" t="s">
        <v>207</v>
      </c>
      <c r="J354" s="279"/>
      <c r="K354" s="278" t="s">
        <v>9</v>
      </c>
      <c r="L354" s="279"/>
      <c r="M354" s="278" t="s">
        <v>8</v>
      </c>
      <c r="N354" s="279"/>
      <c r="O354" s="280"/>
      <c r="P354" s="281"/>
    </row>
    <row r="355" spans="1:16" ht="15.75" customHeight="1" thickBot="1">
      <c r="A355" s="287"/>
      <c r="B355" s="287"/>
      <c r="C355" s="284" t="s">
        <v>168</v>
      </c>
      <c r="D355" s="285"/>
      <c r="E355" s="284"/>
      <c r="F355" s="285"/>
      <c r="G355" s="284"/>
      <c r="H355" s="285"/>
      <c r="I355" s="284"/>
      <c r="J355" s="285"/>
      <c r="K355" s="284"/>
      <c r="L355" s="285"/>
      <c r="M355" s="284" t="s">
        <v>10</v>
      </c>
      <c r="N355" s="285"/>
      <c r="O355" s="282"/>
      <c r="P355" s="283"/>
    </row>
    <row r="356" spans="1:16" ht="27" customHeight="1" thickBot="1">
      <c r="A356" s="37">
        <v>600</v>
      </c>
      <c r="B356" s="38" t="s">
        <v>19</v>
      </c>
      <c r="C356" s="272"/>
      <c r="D356" s="273"/>
      <c r="E356" s="272"/>
      <c r="F356" s="273"/>
      <c r="G356" s="272"/>
      <c r="H356" s="273"/>
      <c r="I356" s="272"/>
      <c r="J356" s="273"/>
      <c r="K356" s="272">
        <f>G356+I356</f>
        <v>0</v>
      </c>
      <c r="L356" s="273"/>
      <c r="M356" s="272"/>
      <c r="N356" s="273"/>
      <c r="O356" s="272">
        <f>K356-M356</f>
        <v>0</v>
      </c>
      <c r="P356" s="273"/>
    </row>
    <row r="357" spans="1:16" ht="15.75" customHeight="1" thickBot="1">
      <c r="A357" s="37">
        <v>601</v>
      </c>
      <c r="B357" s="38" t="s">
        <v>20</v>
      </c>
      <c r="C357" s="272"/>
      <c r="D357" s="273"/>
      <c r="E357" s="272"/>
      <c r="F357" s="273"/>
      <c r="G357" s="272"/>
      <c r="H357" s="273"/>
      <c r="I357" s="272"/>
      <c r="J357" s="273"/>
      <c r="K357" s="272">
        <f>G357+I357</f>
        <v>0</v>
      </c>
      <c r="L357" s="273"/>
      <c r="M357" s="272"/>
      <c r="N357" s="273"/>
      <c r="O357" s="272">
        <f aca="true" t="shared" si="25" ref="O357:O362">K357-M357</f>
        <v>0</v>
      </c>
      <c r="P357" s="273"/>
    </row>
    <row r="358" spans="1:16" ht="15.75" thickBot="1">
      <c r="A358" s="37">
        <v>609</v>
      </c>
      <c r="B358" s="38"/>
      <c r="C358" s="272">
        <v>0</v>
      </c>
      <c r="D358" s="273"/>
      <c r="E358" s="272">
        <v>2000</v>
      </c>
      <c r="F358" s="273"/>
      <c r="G358" s="272">
        <v>2000</v>
      </c>
      <c r="H358" s="273"/>
      <c r="I358" s="272">
        <f>K358-G358</f>
        <v>0</v>
      </c>
      <c r="J358" s="273"/>
      <c r="K358" s="272">
        <v>2000</v>
      </c>
      <c r="L358" s="273"/>
      <c r="M358" s="272">
        <v>0</v>
      </c>
      <c r="N358" s="273"/>
      <c r="O358" s="272">
        <f t="shared" si="25"/>
        <v>2000</v>
      </c>
      <c r="P358" s="273"/>
    </row>
    <row r="359" spans="1:16" ht="15.75" thickBot="1">
      <c r="A359" s="37">
        <v>603</v>
      </c>
      <c r="B359" s="38" t="s">
        <v>22</v>
      </c>
      <c r="C359" s="272"/>
      <c r="D359" s="273"/>
      <c r="E359" s="272"/>
      <c r="F359" s="273"/>
      <c r="G359" s="272"/>
      <c r="H359" s="273"/>
      <c r="I359" s="272"/>
      <c r="J359" s="273"/>
      <c r="K359" s="272">
        <f>G359+I359</f>
        <v>0</v>
      </c>
      <c r="L359" s="273"/>
      <c r="M359" s="272"/>
      <c r="N359" s="273"/>
      <c r="O359" s="272">
        <f t="shared" si="25"/>
        <v>0</v>
      </c>
      <c r="P359" s="273"/>
    </row>
    <row r="360" spans="1:16" ht="15.75" thickBot="1">
      <c r="A360" s="37">
        <v>604</v>
      </c>
      <c r="B360" s="38" t="s">
        <v>23</v>
      </c>
      <c r="C360" s="272"/>
      <c r="D360" s="273"/>
      <c r="E360" s="272"/>
      <c r="F360" s="273"/>
      <c r="G360" s="272"/>
      <c r="H360" s="273"/>
      <c r="I360" s="272"/>
      <c r="J360" s="273"/>
      <c r="K360" s="272">
        <f>G360+I360</f>
        <v>0</v>
      </c>
      <c r="L360" s="273"/>
      <c r="M360" s="272"/>
      <c r="N360" s="273"/>
      <c r="O360" s="272">
        <f t="shared" si="25"/>
        <v>0</v>
      </c>
      <c r="P360" s="273"/>
    </row>
    <row r="361" spans="1:16" ht="15.75" thickBot="1">
      <c r="A361" s="37">
        <v>605</v>
      </c>
      <c r="B361" s="38" t="s">
        <v>24</v>
      </c>
      <c r="C361" s="272"/>
      <c r="D361" s="273"/>
      <c r="E361" s="272"/>
      <c r="F361" s="273"/>
      <c r="G361" s="272"/>
      <c r="H361" s="273"/>
      <c r="I361" s="272"/>
      <c r="J361" s="273"/>
      <c r="K361" s="272">
        <f>G361+I361</f>
        <v>0</v>
      </c>
      <c r="L361" s="273"/>
      <c r="M361" s="272"/>
      <c r="N361" s="273"/>
      <c r="O361" s="272">
        <f t="shared" si="25"/>
        <v>0</v>
      </c>
      <c r="P361" s="273"/>
    </row>
    <row r="362" spans="1:16" ht="15.75" thickBot="1">
      <c r="A362" s="37">
        <v>606</v>
      </c>
      <c r="B362" s="38" t="s">
        <v>25</v>
      </c>
      <c r="C362" s="272"/>
      <c r="D362" s="273"/>
      <c r="E362" s="272"/>
      <c r="F362" s="273"/>
      <c r="G362" s="272"/>
      <c r="H362" s="273"/>
      <c r="I362" s="272"/>
      <c r="J362" s="273"/>
      <c r="K362" s="272">
        <f>G362+I362</f>
        <v>0</v>
      </c>
      <c r="L362" s="273"/>
      <c r="M362" s="272"/>
      <c r="N362" s="273"/>
      <c r="O362" s="272">
        <f t="shared" si="25"/>
        <v>0</v>
      </c>
      <c r="P362" s="273"/>
    </row>
    <row r="363" spans="1:16" ht="15.75" thickBot="1">
      <c r="A363" s="29" t="s">
        <v>26</v>
      </c>
      <c r="B363" s="30" t="s">
        <v>27</v>
      </c>
      <c r="C363" s="276">
        <f>SUM(C356:C362)</f>
        <v>0</v>
      </c>
      <c r="D363" s="277"/>
      <c r="E363" s="276">
        <f>SUM(E356:E362)</f>
        <v>2000</v>
      </c>
      <c r="F363" s="277"/>
      <c r="G363" s="276">
        <f>SUM(G356:G362)</f>
        <v>2000</v>
      </c>
      <c r="H363" s="277"/>
      <c r="I363" s="276">
        <f>SUM(I356:I362)</f>
        <v>0</v>
      </c>
      <c r="J363" s="277"/>
      <c r="K363" s="276">
        <f>SUM(K356:K362)</f>
        <v>2000</v>
      </c>
      <c r="L363" s="277"/>
      <c r="M363" s="276">
        <f>SUM(M356:M362)</f>
        <v>0</v>
      </c>
      <c r="N363" s="277"/>
      <c r="O363" s="276">
        <f>SUM(O356:O362)</f>
        <v>2000</v>
      </c>
      <c r="P363" s="277"/>
    </row>
    <row r="364" spans="1:16" ht="15.75" thickBot="1">
      <c r="A364" s="37">
        <v>230</v>
      </c>
      <c r="B364" s="38" t="s">
        <v>28</v>
      </c>
      <c r="C364" s="272"/>
      <c r="D364" s="273"/>
      <c r="E364" s="272"/>
      <c r="F364" s="273"/>
      <c r="G364" s="272"/>
      <c r="H364" s="273"/>
      <c r="I364" s="272"/>
      <c r="J364" s="273"/>
      <c r="K364" s="272"/>
      <c r="L364" s="273"/>
      <c r="M364" s="272"/>
      <c r="N364" s="273"/>
      <c r="O364" s="272">
        <v>0</v>
      </c>
      <c r="P364" s="273"/>
    </row>
    <row r="365" spans="1:16" ht="15.75" thickBot="1">
      <c r="A365" s="37">
        <v>231</v>
      </c>
      <c r="B365" s="38" t="s">
        <v>29</v>
      </c>
      <c r="C365" s="272"/>
      <c r="D365" s="273"/>
      <c r="E365" s="272"/>
      <c r="F365" s="273"/>
      <c r="G365" s="272"/>
      <c r="H365" s="273"/>
      <c r="I365" s="272"/>
      <c r="J365" s="273"/>
      <c r="K365" s="272"/>
      <c r="L365" s="273"/>
      <c r="M365" s="272"/>
      <c r="N365" s="273"/>
      <c r="O365" s="272">
        <v>0</v>
      </c>
      <c r="P365" s="273"/>
    </row>
    <row r="366" spans="1:16" ht="15.75" thickBot="1">
      <c r="A366" s="37">
        <v>232</v>
      </c>
      <c r="B366" s="38" t="s">
        <v>30</v>
      </c>
      <c r="C366" s="272"/>
      <c r="D366" s="273"/>
      <c r="E366" s="272"/>
      <c r="F366" s="273"/>
      <c r="G366" s="272"/>
      <c r="H366" s="273"/>
      <c r="I366" s="272"/>
      <c r="J366" s="273"/>
      <c r="K366" s="272"/>
      <c r="L366" s="273"/>
      <c r="M366" s="272"/>
      <c r="N366" s="273"/>
      <c r="O366" s="272">
        <v>0</v>
      </c>
      <c r="P366" s="273"/>
    </row>
    <row r="367" spans="1:16" ht="21.75" thickBot="1">
      <c r="A367" s="31" t="s">
        <v>31</v>
      </c>
      <c r="B367" s="32" t="s">
        <v>32</v>
      </c>
      <c r="C367" s="334">
        <f>SUM(C364:C366)</f>
        <v>0</v>
      </c>
      <c r="D367" s="335"/>
      <c r="E367" s="334">
        <f>SUM(E364:E366)</f>
        <v>0</v>
      </c>
      <c r="F367" s="335"/>
      <c r="G367" s="334">
        <f>SUM(G364:G366)</f>
        <v>0</v>
      </c>
      <c r="H367" s="335"/>
      <c r="I367" s="334">
        <f>SUM(I364:I366)</f>
        <v>0</v>
      </c>
      <c r="J367" s="335"/>
      <c r="K367" s="334">
        <f>SUM(K364:K366)</f>
        <v>0</v>
      </c>
      <c r="L367" s="335"/>
      <c r="M367" s="334">
        <f>SUM(M364:M366)</f>
        <v>0</v>
      </c>
      <c r="N367" s="335"/>
      <c r="O367" s="348">
        <v>0</v>
      </c>
      <c r="P367" s="349"/>
    </row>
    <row r="368" spans="1:16" ht="15.75" thickBot="1">
      <c r="A368" s="37">
        <v>230</v>
      </c>
      <c r="B368" s="38" t="s">
        <v>28</v>
      </c>
      <c r="C368" s="334"/>
      <c r="D368" s="335"/>
      <c r="E368" s="334"/>
      <c r="F368" s="335"/>
      <c r="G368" s="334"/>
      <c r="H368" s="335"/>
      <c r="I368" s="334"/>
      <c r="J368" s="335"/>
      <c r="K368" s="334"/>
      <c r="L368" s="335"/>
      <c r="M368" s="334"/>
      <c r="N368" s="335"/>
      <c r="O368" s="272">
        <v>0</v>
      </c>
      <c r="P368" s="273"/>
    </row>
    <row r="369" spans="1:16" ht="15.75" thickBot="1">
      <c r="A369" s="37">
        <v>231</v>
      </c>
      <c r="B369" s="38" t="s">
        <v>29</v>
      </c>
      <c r="C369" s="334"/>
      <c r="D369" s="335"/>
      <c r="E369" s="334"/>
      <c r="F369" s="335"/>
      <c r="G369" s="334"/>
      <c r="H369" s="335"/>
      <c r="I369" s="334"/>
      <c r="J369" s="335"/>
      <c r="K369" s="334"/>
      <c r="L369" s="335"/>
      <c r="M369" s="334"/>
      <c r="N369" s="335"/>
      <c r="O369" s="272">
        <v>0</v>
      </c>
      <c r="P369" s="273"/>
    </row>
    <row r="370" spans="1:16" ht="15.75" thickBot="1">
      <c r="A370" s="37">
        <v>232</v>
      </c>
      <c r="B370" s="38" t="s">
        <v>30</v>
      </c>
      <c r="C370" s="334"/>
      <c r="D370" s="335"/>
      <c r="E370" s="334"/>
      <c r="F370" s="335"/>
      <c r="G370" s="334"/>
      <c r="H370" s="335"/>
      <c r="I370" s="334"/>
      <c r="J370" s="335"/>
      <c r="K370" s="334"/>
      <c r="L370" s="335"/>
      <c r="M370" s="334"/>
      <c r="N370" s="335"/>
      <c r="O370" s="272">
        <v>0</v>
      </c>
      <c r="P370" s="273"/>
    </row>
    <row r="371" spans="1:16" ht="21.75" thickBot="1">
      <c r="A371" s="31" t="s">
        <v>31</v>
      </c>
      <c r="B371" s="32" t="s">
        <v>33</v>
      </c>
      <c r="C371" s="334">
        <f>SUM(C368:C370)</f>
        <v>0</v>
      </c>
      <c r="D371" s="335"/>
      <c r="E371" s="334">
        <f>SUM(E368:E370)</f>
        <v>0</v>
      </c>
      <c r="F371" s="335"/>
      <c r="G371" s="334">
        <f>SUM(G368:G370)</f>
        <v>0</v>
      </c>
      <c r="H371" s="335"/>
      <c r="I371" s="334">
        <f>SUM(I368:I370)</f>
        <v>0</v>
      </c>
      <c r="J371" s="335"/>
      <c r="K371" s="334">
        <f>SUM(K368:K370)</f>
        <v>0</v>
      </c>
      <c r="L371" s="335"/>
      <c r="M371" s="334">
        <f>SUM(M368:M370)</f>
        <v>0</v>
      </c>
      <c r="N371" s="335"/>
      <c r="O371" s="348">
        <v>0</v>
      </c>
      <c r="P371" s="349"/>
    </row>
    <row r="372" spans="1:16" ht="15.75" customHeight="1" thickBot="1">
      <c r="A372" s="29" t="s">
        <v>34</v>
      </c>
      <c r="B372" s="33" t="s">
        <v>35</v>
      </c>
      <c r="C372" s="326">
        <f>C371+C367</f>
        <v>0</v>
      </c>
      <c r="D372" s="327"/>
      <c r="E372" s="326">
        <f>E371+E367</f>
        <v>0</v>
      </c>
      <c r="F372" s="327"/>
      <c r="G372" s="326">
        <f>G371+G367</f>
        <v>0</v>
      </c>
      <c r="H372" s="327"/>
      <c r="I372" s="326">
        <f>I371+I367</f>
        <v>0</v>
      </c>
      <c r="J372" s="327"/>
      <c r="K372" s="326">
        <f>K371+K367</f>
        <v>0</v>
      </c>
      <c r="L372" s="327"/>
      <c r="M372" s="326">
        <f>M371+M367</f>
        <v>0</v>
      </c>
      <c r="N372" s="327"/>
      <c r="O372" s="326">
        <f>O371+O367</f>
        <v>0</v>
      </c>
      <c r="P372" s="327"/>
    </row>
    <row r="373" spans="1:16" ht="45.75" customHeight="1" thickBot="1">
      <c r="A373" s="258" t="s">
        <v>69</v>
      </c>
      <c r="B373" s="268"/>
      <c r="C373" s="326">
        <f>C372+C363</f>
        <v>0</v>
      </c>
      <c r="D373" s="327"/>
      <c r="E373" s="326">
        <f>E372+E363</f>
        <v>2000</v>
      </c>
      <c r="F373" s="327"/>
      <c r="G373" s="326">
        <f>G372+G363</f>
        <v>2000</v>
      </c>
      <c r="H373" s="327"/>
      <c r="I373" s="326">
        <f>I372+I363</f>
        <v>0</v>
      </c>
      <c r="J373" s="327"/>
      <c r="K373" s="326">
        <f>K372+K363</f>
        <v>2000</v>
      </c>
      <c r="L373" s="327"/>
      <c r="M373" s="326">
        <f>M372+M363</f>
        <v>0</v>
      </c>
      <c r="N373" s="327"/>
      <c r="O373" s="326">
        <f>O372+O363</f>
        <v>2000</v>
      </c>
      <c r="P373" s="327"/>
    </row>
    <row r="374" spans="1:16" ht="45.75" thickBot="1">
      <c r="A374" s="35" t="s">
        <v>36</v>
      </c>
      <c r="B374" s="34" t="s">
        <v>128</v>
      </c>
      <c r="C374" s="253" t="s">
        <v>37</v>
      </c>
      <c r="D374" s="254"/>
      <c r="E374" s="254"/>
      <c r="F374" s="255"/>
      <c r="G374" s="262" t="s">
        <v>147</v>
      </c>
      <c r="H374" s="263"/>
      <c r="I374" s="264"/>
      <c r="J374" s="265"/>
      <c r="K374" s="265"/>
      <c r="L374" s="266"/>
      <c r="M374" s="267"/>
      <c r="N374" s="252"/>
      <c r="O374" s="252"/>
      <c r="P374" s="252"/>
    </row>
    <row r="375" spans="1:16" ht="33" customHeight="1" thickBot="1">
      <c r="A375" s="35"/>
      <c r="B375" s="34" t="s">
        <v>13</v>
      </c>
      <c r="C375" s="253"/>
      <c r="D375" s="254"/>
      <c r="E375" s="254"/>
      <c r="F375" s="255"/>
      <c r="G375" s="256" t="s">
        <v>13</v>
      </c>
      <c r="H375" s="257"/>
      <c r="I375" s="256"/>
      <c r="J375" s="257"/>
      <c r="K375" s="256"/>
      <c r="L375" s="257"/>
      <c r="M375" s="260"/>
      <c r="N375" s="261"/>
      <c r="O375" s="261"/>
      <c r="P375" s="261"/>
    </row>
    <row r="376" spans="1:16" ht="15.75" thickBot="1">
      <c r="A376" s="35"/>
      <c r="B376" s="34" t="s">
        <v>38</v>
      </c>
      <c r="C376" s="253"/>
      <c r="D376" s="254"/>
      <c r="E376" s="254"/>
      <c r="F376" s="255"/>
      <c r="G376" s="256" t="s">
        <v>38</v>
      </c>
      <c r="H376" s="257"/>
      <c r="I376" s="256"/>
      <c r="J376" s="257"/>
      <c r="K376" s="256"/>
      <c r="L376" s="257"/>
      <c r="M376" s="260"/>
      <c r="N376" s="261"/>
      <c r="O376" s="261"/>
      <c r="P376" s="261"/>
    </row>
    <row r="377" spans="1:4" s="15" customFormat="1" ht="15.75">
      <c r="A377" s="20"/>
      <c r="B377" s="20"/>
      <c r="C377" s="20"/>
      <c r="D377" s="20"/>
    </row>
    <row r="378" spans="1:16" ht="16.5" thickBot="1">
      <c r="A378" s="67"/>
      <c r="B378" s="342" t="s">
        <v>208</v>
      </c>
      <c r="C378" s="342"/>
      <c r="D378" s="175"/>
      <c r="E378" s="342"/>
      <c r="F378" s="342"/>
      <c r="G378" s="342"/>
      <c r="H378" s="342"/>
      <c r="K378" s="344"/>
      <c r="L378" s="344"/>
      <c r="M378" s="343"/>
      <c r="N378" s="343"/>
      <c r="O378" s="298" t="s">
        <v>0</v>
      </c>
      <c r="P378" s="298"/>
    </row>
    <row r="379" spans="1:16" s="15" customFormat="1" ht="15.75" thickBot="1">
      <c r="A379" s="35" t="s">
        <v>14</v>
      </c>
      <c r="B379" s="63" t="s">
        <v>90</v>
      </c>
      <c r="C379" s="295"/>
      <c r="D379" s="296"/>
      <c r="E379" s="296"/>
      <c r="F379" s="296"/>
      <c r="G379" s="296"/>
      <c r="H379" s="296"/>
      <c r="I379" s="296"/>
      <c r="J379" s="296"/>
      <c r="K379" s="296"/>
      <c r="L379" s="297"/>
      <c r="M379" s="253" t="s">
        <v>68</v>
      </c>
      <c r="N379" s="255"/>
      <c r="O379" s="291" t="s">
        <v>70</v>
      </c>
      <c r="P379" s="257"/>
    </row>
    <row r="380" spans="1:16" ht="15.75" thickBot="1">
      <c r="A380" s="35" t="s">
        <v>15</v>
      </c>
      <c r="B380" s="78" t="s">
        <v>135</v>
      </c>
      <c r="C380" s="292"/>
      <c r="D380" s="293"/>
      <c r="E380" s="293"/>
      <c r="F380" s="293"/>
      <c r="G380" s="293"/>
      <c r="H380" s="293"/>
      <c r="I380" s="293"/>
      <c r="J380" s="293"/>
      <c r="K380" s="293"/>
      <c r="L380" s="294"/>
      <c r="M380" s="253" t="s">
        <v>16</v>
      </c>
      <c r="N380" s="255"/>
      <c r="O380" s="291" t="s">
        <v>109</v>
      </c>
      <c r="P380" s="257"/>
    </row>
    <row r="381" spans="1:16" ht="15">
      <c r="A381" s="64" t="s">
        <v>17</v>
      </c>
      <c r="B381" s="288" t="s">
        <v>7</v>
      </c>
      <c r="C381" s="289">
        <v>-1</v>
      </c>
      <c r="D381" s="290"/>
      <c r="E381" s="289">
        <v>-2</v>
      </c>
      <c r="F381" s="290"/>
      <c r="G381" s="289">
        <v>-3</v>
      </c>
      <c r="H381" s="290"/>
      <c r="I381" s="289">
        <v>-4</v>
      </c>
      <c r="J381" s="290"/>
      <c r="K381" s="289">
        <v>-5</v>
      </c>
      <c r="L381" s="290"/>
      <c r="M381" s="289">
        <v>-6</v>
      </c>
      <c r="N381" s="290"/>
      <c r="O381" s="289" t="s">
        <v>129</v>
      </c>
      <c r="P381" s="290"/>
    </row>
    <row r="382" spans="1:16" ht="15" customHeight="1">
      <c r="A382" s="64"/>
      <c r="B382" s="286"/>
      <c r="C382" s="278" t="s">
        <v>2</v>
      </c>
      <c r="D382" s="279"/>
      <c r="E382" s="278" t="s">
        <v>3</v>
      </c>
      <c r="F382" s="279"/>
      <c r="G382" s="278" t="s">
        <v>4</v>
      </c>
      <c r="H382" s="279"/>
      <c r="I382" s="278" t="s">
        <v>4</v>
      </c>
      <c r="J382" s="279"/>
      <c r="K382" s="278" t="s">
        <v>4</v>
      </c>
      <c r="L382" s="279"/>
      <c r="M382" s="278" t="s">
        <v>2</v>
      </c>
      <c r="N382" s="279"/>
      <c r="O382" s="280" t="s">
        <v>5</v>
      </c>
      <c r="P382" s="281"/>
    </row>
    <row r="383" spans="1:16" ht="15" customHeight="1">
      <c r="A383" s="286"/>
      <c r="B383" s="286"/>
      <c r="C383" s="278" t="s">
        <v>18</v>
      </c>
      <c r="D383" s="279"/>
      <c r="E383" s="278" t="s">
        <v>205</v>
      </c>
      <c r="F383" s="279"/>
      <c r="G383" s="278" t="s">
        <v>206</v>
      </c>
      <c r="H383" s="279"/>
      <c r="I383" s="278" t="s">
        <v>207</v>
      </c>
      <c r="J383" s="279"/>
      <c r="K383" s="278" t="s">
        <v>9</v>
      </c>
      <c r="L383" s="279"/>
      <c r="M383" s="278" t="s">
        <v>8</v>
      </c>
      <c r="N383" s="279"/>
      <c r="O383" s="280"/>
      <c r="P383" s="281"/>
    </row>
    <row r="384" spans="1:16" ht="15" customHeight="1" thickBot="1">
      <c r="A384" s="287"/>
      <c r="B384" s="287"/>
      <c r="C384" s="284" t="s">
        <v>168</v>
      </c>
      <c r="D384" s="285"/>
      <c r="E384" s="284"/>
      <c r="F384" s="285"/>
      <c r="G384" s="284"/>
      <c r="H384" s="285"/>
      <c r="I384" s="284"/>
      <c r="J384" s="285"/>
      <c r="K384" s="284"/>
      <c r="L384" s="285"/>
      <c r="M384" s="284" t="s">
        <v>10</v>
      </c>
      <c r="N384" s="285"/>
      <c r="O384" s="282"/>
      <c r="P384" s="283"/>
    </row>
    <row r="385" spans="1:16" ht="15.75" thickBot="1">
      <c r="A385" s="37">
        <v>600</v>
      </c>
      <c r="B385" s="38" t="s">
        <v>19</v>
      </c>
      <c r="C385" s="272">
        <v>2096.76</v>
      </c>
      <c r="D385" s="273"/>
      <c r="E385" s="272">
        <v>2509.2</v>
      </c>
      <c r="F385" s="273"/>
      <c r="G385" s="272">
        <v>2509.2</v>
      </c>
      <c r="H385" s="273"/>
      <c r="I385" s="272">
        <f>K385-G385</f>
        <v>10.220000000000255</v>
      </c>
      <c r="J385" s="273"/>
      <c r="K385" s="272">
        <v>2519.42</v>
      </c>
      <c r="L385" s="273"/>
      <c r="M385" s="272">
        <v>844.9</v>
      </c>
      <c r="N385" s="273"/>
      <c r="O385" s="272">
        <f>K385-M385</f>
        <v>1674.52</v>
      </c>
      <c r="P385" s="273"/>
    </row>
    <row r="386" spans="1:16" ht="27" customHeight="1" thickBot="1">
      <c r="A386" s="37">
        <v>601</v>
      </c>
      <c r="B386" s="38" t="s">
        <v>20</v>
      </c>
      <c r="C386" s="272">
        <v>344.5</v>
      </c>
      <c r="D386" s="273"/>
      <c r="E386" s="272">
        <v>419.036</v>
      </c>
      <c r="F386" s="273"/>
      <c r="G386" s="272">
        <v>419.036</v>
      </c>
      <c r="H386" s="273"/>
      <c r="I386" s="272">
        <f>K386-G386</f>
        <v>-10.216000000000008</v>
      </c>
      <c r="J386" s="273"/>
      <c r="K386" s="272">
        <v>408.82</v>
      </c>
      <c r="L386" s="273"/>
      <c r="M386" s="272">
        <v>141.1</v>
      </c>
      <c r="N386" s="273"/>
      <c r="O386" s="272">
        <f aca="true" t="shared" si="26" ref="O386:O391">K386-M386</f>
        <v>267.72</v>
      </c>
      <c r="P386" s="273"/>
    </row>
    <row r="387" spans="1:16" ht="15.75" customHeight="1" thickBot="1">
      <c r="A387" s="37">
        <v>602</v>
      </c>
      <c r="B387" s="38" t="s">
        <v>21</v>
      </c>
      <c r="C387" s="272">
        <v>1114.84</v>
      </c>
      <c r="D387" s="273"/>
      <c r="E387" s="272">
        <v>1880</v>
      </c>
      <c r="F387" s="273"/>
      <c r="G387" s="272">
        <v>1880</v>
      </c>
      <c r="H387" s="273"/>
      <c r="I387" s="272">
        <f>K387-G387</f>
        <v>184.80000000000018</v>
      </c>
      <c r="J387" s="273"/>
      <c r="K387" s="272">
        <v>2064.8</v>
      </c>
      <c r="L387" s="273"/>
      <c r="M387" s="272">
        <v>223.5</v>
      </c>
      <c r="N387" s="273"/>
      <c r="O387" s="272">
        <f t="shared" si="26"/>
        <v>1841.3000000000002</v>
      </c>
      <c r="P387" s="273"/>
    </row>
    <row r="388" spans="1:16" ht="15.75" thickBot="1">
      <c r="A388" s="37">
        <v>603</v>
      </c>
      <c r="B388" s="38" t="s">
        <v>22</v>
      </c>
      <c r="C388" s="272"/>
      <c r="D388" s="273"/>
      <c r="E388" s="272"/>
      <c r="F388" s="273"/>
      <c r="G388" s="272"/>
      <c r="H388" s="273"/>
      <c r="I388" s="272">
        <v>0</v>
      </c>
      <c r="J388" s="273"/>
      <c r="K388" s="272">
        <f>G388+I388</f>
        <v>0</v>
      </c>
      <c r="L388" s="273"/>
      <c r="M388" s="272"/>
      <c r="N388" s="273"/>
      <c r="O388" s="272">
        <f t="shared" si="26"/>
        <v>0</v>
      </c>
      <c r="P388" s="273"/>
    </row>
    <row r="389" spans="1:16" ht="15.75" thickBot="1">
      <c r="A389" s="37">
        <v>604</v>
      </c>
      <c r="B389" s="38" t="s">
        <v>23</v>
      </c>
      <c r="C389" s="272"/>
      <c r="D389" s="273"/>
      <c r="E389" s="272"/>
      <c r="F389" s="273"/>
      <c r="G389" s="272"/>
      <c r="H389" s="273"/>
      <c r="I389" s="272">
        <v>0</v>
      </c>
      <c r="J389" s="273"/>
      <c r="K389" s="272">
        <f>G389+I389</f>
        <v>0</v>
      </c>
      <c r="L389" s="273"/>
      <c r="M389" s="272"/>
      <c r="N389" s="273"/>
      <c r="O389" s="272">
        <f t="shared" si="26"/>
        <v>0</v>
      </c>
      <c r="P389" s="273"/>
    </row>
    <row r="390" spans="1:16" ht="15.75" thickBot="1">
      <c r="A390" s="37">
        <v>605</v>
      </c>
      <c r="B390" s="38" t="s">
        <v>24</v>
      </c>
      <c r="C390" s="272"/>
      <c r="D390" s="273"/>
      <c r="E390" s="272"/>
      <c r="F390" s="273"/>
      <c r="G390" s="272"/>
      <c r="H390" s="273"/>
      <c r="I390" s="272">
        <v>0</v>
      </c>
      <c r="J390" s="273"/>
      <c r="K390" s="272">
        <f>G390+I390</f>
        <v>0</v>
      </c>
      <c r="L390" s="273"/>
      <c r="M390" s="272"/>
      <c r="N390" s="273"/>
      <c r="O390" s="272">
        <f t="shared" si="26"/>
        <v>0</v>
      </c>
      <c r="P390" s="273"/>
    </row>
    <row r="391" spans="1:16" ht="15.75" thickBot="1">
      <c r="A391" s="37">
        <v>606</v>
      </c>
      <c r="B391" s="38" t="s">
        <v>25</v>
      </c>
      <c r="C391" s="272"/>
      <c r="D391" s="273"/>
      <c r="E391" s="272"/>
      <c r="F391" s="273"/>
      <c r="G391" s="272"/>
      <c r="H391" s="273"/>
      <c r="I391" s="272">
        <v>0</v>
      </c>
      <c r="J391" s="273"/>
      <c r="K391" s="272">
        <f>G391+I391</f>
        <v>0</v>
      </c>
      <c r="L391" s="273"/>
      <c r="M391" s="272"/>
      <c r="N391" s="273"/>
      <c r="O391" s="272">
        <f t="shared" si="26"/>
        <v>0</v>
      </c>
      <c r="P391" s="273"/>
    </row>
    <row r="392" spans="1:16" ht="15.75" thickBot="1">
      <c r="A392" s="29" t="s">
        <v>26</v>
      </c>
      <c r="B392" s="30" t="s">
        <v>27</v>
      </c>
      <c r="C392" s="276">
        <f>SUM(C385:C391)</f>
        <v>3556.1000000000004</v>
      </c>
      <c r="D392" s="277"/>
      <c r="E392" s="276">
        <f>SUM(E385:E391)</f>
        <v>4808.236</v>
      </c>
      <c r="F392" s="277"/>
      <c r="G392" s="276">
        <f>SUM(G385:G391)</f>
        <v>4808.236</v>
      </c>
      <c r="H392" s="277"/>
      <c r="I392" s="276">
        <f>SUM(I385:I391)</f>
        <v>184.80400000000043</v>
      </c>
      <c r="J392" s="277"/>
      <c r="K392" s="276">
        <f>SUM(K385:K391)</f>
        <v>4993.040000000001</v>
      </c>
      <c r="L392" s="277"/>
      <c r="M392" s="276">
        <f>SUM(M385:M391)</f>
        <v>1209.5</v>
      </c>
      <c r="N392" s="277"/>
      <c r="O392" s="276">
        <f>SUM(O385:O391)</f>
        <v>3783.54</v>
      </c>
      <c r="P392" s="277"/>
    </row>
    <row r="393" spans="1:16" ht="15.75" thickBot="1">
      <c r="A393" s="37">
        <v>230</v>
      </c>
      <c r="B393" s="38" t="s">
        <v>28</v>
      </c>
      <c r="C393" s="272"/>
      <c r="D393" s="273"/>
      <c r="E393" s="272"/>
      <c r="F393" s="273"/>
      <c r="G393" s="272"/>
      <c r="H393" s="273"/>
      <c r="I393" s="272">
        <f aca="true" t="shared" si="27" ref="I393:I400">K393-G393</f>
        <v>0</v>
      </c>
      <c r="J393" s="273"/>
      <c r="K393" s="272"/>
      <c r="L393" s="273"/>
      <c r="M393" s="272"/>
      <c r="N393" s="273"/>
      <c r="O393" s="272">
        <v>0</v>
      </c>
      <c r="P393" s="273"/>
    </row>
    <row r="394" spans="1:16" ht="15.75" thickBot="1">
      <c r="A394" s="37">
        <v>231</v>
      </c>
      <c r="B394" s="38" t="s">
        <v>29</v>
      </c>
      <c r="C394" s="272">
        <v>955.89</v>
      </c>
      <c r="D394" s="273"/>
      <c r="E394" s="272">
        <v>500</v>
      </c>
      <c r="F394" s="273"/>
      <c r="G394" s="272">
        <v>500</v>
      </c>
      <c r="H394" s="273"/>
      <c r="I394" s="272">
        <f t="shared" si="27"/>
        <v>0</v>
      </c>
      <c r="J394" s="273"/>
      <c r="K394" s="272">
        <v>500</v>
      </c>
      <c r="L394" s="273"/>
      <c r="M394" s="272">
        <v>466.8</v>
      </c>
      <c r="N394" s="273"/>
      <c r="O394" s="272">
        <v>0</v>
      </c>
      <c r="P394" s="273"/>
    </row>
    <row r="395" spans="1:16" ht="15.75" thickBot="1">
      <c r="A395" s="37">
        <v>232</v>
      </c>
      <c r="B395" s="38" t="s">
        <v>30</v>
      </c>
      <c r="C395" s="272"/>
      <c r="D395" s="273"/>
      <c r="E395" s="272"/>
      <c r="F395" s="273"/>
      <c r="G395" s="272"/>
      <c r="H395" s="273"/>
      <c r="I395" s="272">
        <f t="shared" si="27"/>
        <v>0</v>
      </c>
      <c r="J395" s="273"/>
      <c r="K395" s="272"/>
      <c r="L395" s="273"/>
      <c r="M395" s="272"/>
      <c r="N395" s="273"/>
      <c r="O395" s="272">
        <v>0</v>
      </c>
      <c r="P395" s="273"/>
    </row>
    <row r="396" spans="1:16" ht="21.75" thickBot="1">
      <c r="A396" s="31" t="s">
        <v>31</v>
      </c>
      <c r="B396" s="32" t="s">
        <v>32</v>
      </c>
      <c r="C396" s="334">
        <f>SUM(C393:C395)</f>
        <v>955.89</v>
      </c>
      <c r="D396" s="335"/>
      <c r="E396" s="334">
        <f>SUM(E393:E395)</f>
        <v>500</v>
      </c>
      <c r="F396" s="335"/>
      <c r="G396" s="334">
        <f>SUM(G393:G395)</f>
        <v>500</v>
      </c>
      <c r="H396" s="335"/>
      <c r="I396" s="272">
        <f t="shared" si="27"/>
        <v>0</v>
      </c>
      <c r="J396" s="273"/>
      <c r="K396" s="334">
        <f>SUM(K393:K395)</f>
        <v>500</v>
      </c>
      <c r="L396" s="335"/>
      <c r="M396" s="334">
        <f>SUM(M393:M395)</f>
        <v>466.8</v>
      </c>
      <c r="N396" s="335"/>
      <c r="O396" s="348">
        <v>0</v>
      </c>
      <c r="P396" s="349"/>
    </row>
    <row r="397" spans="1:16" ht="15.75" thickBot="1">
      <c r="A397" s="37">
        <v>230</v>
      </c>
      <c r="B397" s="38" t="s">
        <v>28</v>
      </c>
      <c r="C397" s="334"/>
      <c r="D397" s="335"/>
      <c r="E397" s="334"/>
      <c r="F397" s="335"/>
      <c r="G397" s="334"/>
      <c r="H397" s="335"/>
      <c r="I397" s="272">
        <f t="shared" si="27"/>
        <v>0</v>
      </c>
      <c r="J397" s="273"/>
      <c r="K397" s="334"/>
      <c r="L397" s="335"/>
      <c r="M397" s="334"/>
      <c r="N397" s="335"/>
      <c r="O397" s="272">
        <v>0</v>
      </c>
      <c r="P397" s="273"/>
    </row>
    <row r="398" spans="1:16" ht="15.75" thickBot="1">
      <c r="A398" s="37">
        <v>231</v>
      </c>
      <c r="B398" s="38" t="s">
        <v>29</v>
      </c>
      <c r="C398" s="334"/>
      <c r="D398" s="335"/>
      <c r="E398" s="334"/>
      <c r="F398" s="335"/>
      <c r="G398" s="334"/>
      <c r="H398" s="335"/>
      <c r="I398" s="272">
        <f t="shared" si="27"/>
        <v>0</v>
      </c>
      <c r="J398" s="273"/>
      <c r="K398" s="334"/>
      <c r="L398" s="335"/>
      <c r="M398" s="334"/>
      <c r="N398" s="335"/>
      <c r="O398" s="272">
        <v>0</v>
      </c>
      <c r="P398" s="273"/>
    </row>
    <row r="399" spans="1:16" ht="15.75" thickBot="1">
      <c r="A399" s="37">
        <v>232</v>
      </c>
      <c r="B399" s="38" t="s">
        <v>30</v>
      </c>
      <c r="C399" s="334"/>
      <c r="D399" s="335"/>
      <c r="E399" s="334"/>
      <c r="F399" s="335"/>
      <c r="G399" s="334"/>
      <c r="H399" s="335"/>
      <c r="I399" s="272">
        <f t="shared" si="27"/>
        <v>0</v>
      </c>
      <c r="J399" s="273"/>
      <c r="K399" s="334"/>
      <c r="L399" s="335"/>
      <c r="M399" s="334"/>
      <c r="N399" s="335"/>
      <c r="O399" s="272">
        <v>0</v>
      </c>
      <c r="P399" s="273"/>
    </row>
    <row r="400" spans="1:16" ht="21.75" thickBot="1">
      <c r="A400" s="31" t="s">
        <v>31</v>
      </c>
      <c r="B400" s="32" t="s">
        <v>33</v>
      </c>
      <c r="C400" s="334">
        <f>SUM(C397:C399)</f>
        <v>0</v>
      </c>
      <c r="D400" s="335"/>
      <c r="E400" s="334">
        <f>SUM(E397:E399)</f>
        <v>0</v>
      </c>
      <c r="F400" s="335"/>
      <c r="G400" s="334">
        <f>SUM(G397:G399)</f>
        <v>0</v>
      </c>
      <c r="H400" s="335"/>
      <c r="I400" s="272">
        <f t="shared" si="27"/>
        <v>0</v>
      </c>
      <c r="J400" s="273"/>
      <c r="K400" s="334">
        <f>SUM(K397:K399)</f>
        <v>0</v>
      </c>
      <c r="L400" s="335"/>
      <c r="M400" s="334">
        <f>SUM(M397:M399)</f>
        <v>0</v>
      </c>
      <c r="N400" s="335"/>
      <c r="O400" s="348">
        <v>0</v>
      </c>
      <c r="P400" s="349"/>
    </row>
    <row r="401" spans="1:16" ht="15.75" thickBot="1">
      <c r="A401" s="29" t="s">
        <v>34</v>
      </c>
      <c r="B401" s="33" t="s">
        <v>35</v>
      </c>
      <c r="C401" s="326">
        <f>C400+C396</f>
        <v>955.89</v>
      </c>
      <c r="D401" s="405"/>
      <c r="E401" s="326">
        <f>E400+E396</f>
        <v>500</v>
      </c>
      <c r="F401" s="327"/>
      <c r="G401" s="326">
        <f>G400+G396</f>
        <v>500</v>
      </c>
      <c r="H401" s="327"/>
      <c r="I401" s="326">
        <f>I400+I396</f>
        <v>0</v>
      </c>
      <c r="J401" s="327"/>
      <c r="K401" s="326">
        <f>K400+K396</f>
        <v>500</v>
      </c>
      <c r="L401" s="327"/>
      <c r="M401" s="326">
        <f>M400+M396</f>
        <v>466.8</v>
      </c>
      <c r="N401" s="405"/>
      <c r="O401" s="406">
        <f>O400+O396</f>
        <v>0</v>
      </c>
      <c r="P401" s="327"/>
    </row>
    <row r="402" spans="1:16" ht="15.75" thickBot="1">
      <c r="A402" s="258" t="s">
        <v>69</v>
      </c>
      <c r="B402" s="268"/>
      <c r="C402" s="326">
        <f>C401+C392</f>
        <v>4511.990000000001</v>
      </c>
      <c r="D402" s="327"/>
      <c r="E402" s="326">
        <f>E401+E392</f>
        <v>5308.236</v>
      </c>
      <c r="F402" s="327"/>
      <c r="G402" s="326">
        <f>G401+G392</f>
        <v>5308.236</v>
      </c>
      <c r="H402" s="327"/>
      <c r="I402" s="326">
        <f>I401+I392</f>
        <v>184.80400000000043</v>
      </c>
      <c r="J402" s="327"/>
      <c r="K402" s="326">
        <f>K401+K392</f>
        <v>5493.040000000001</v>
      </c>
      <c r="L402" s="327"/>
      <c r="M402" s="326">
        <f>M401+M392</f>
        <v>1676.3</v>
      </c>
      <c r="N402" s="327"/>
      <c r="O402" s="326">
        <f>O401+O392</f>
        <v>3783.54</v>
      </c>
      <c r="P402" s="327"/>
    </row>
    <row r="403" spans="1:16" ht="45.75" thickBot="1">
      <c r="A403" s="35" t="s">
        <v>36</v>
      </c>
      <c r="B403" s="34" t="s">
        <v>128</v>
      </c>
      <c r="C403" s="253" t="s">
        <v>37</v>
      </c>
      <c r="D403" s="254"/>
      <c r="E403" s="254"/>
      <c r="F403" s="255"/>
      <c r="G403" s="262" t="s">
        <v>147</v>
      </c>
      <c r="H403" s="263"/>
      <c r="I403" s="264"/>
      <c r="J403" s="265"/>
      <c r="K403" s="265"/>
      <c r="L403" s="266"/>
      <c r="M403" s="267"/>
      <c r="N403" s="252"/>
      <c r="O403" s="252"/>
      <c r="P403" s="252"/>
    </row>
    <row r="404" spans="1:16" ht="28.5" customHeight="1" thickBot="1">
      <c r="A404" s="35"/>
      <c r="B404" s="34" t="s">
        <v>13</v>
      </c>
      <c r="C404" s="253"/>
      <c r="D404" s="254"/>
      <c r="E404" s="254"/>
      <c r="F404" s="255"/>
      <c r="G404" s="256" t="s">
        <v>13</v>
      </c>
      <c r="H404" s="257"/>
      <c r="I404" s="256"/>
      <c r="J404" s="257"/>
      <c r="K404" s="256"/>
      <c r="L404" s="257"/>
      <c r="M404" s="260"/>
      <c r="N404" s="261"/>
      <c r="O404" s="261"/>
      <c r="P404" s="261"/>
    </row>
    <row r="405" spans="1:16" s="15" customFormat="1" ht="15">
      <c r="A405" s="177"/>
      <c r="B405" s="178" t="s">
        <v>38</v>
      </c>
      <c r="C405" s="407"/>
      <c r="D405" s="408"/>
      <c r="E405" s="408"/>
      <c r="F405" s="409"/>
      <c r="G405" s="267" t="s">
        <v>38</v>
      </c>
      <c r="H405" s="410"/>
      <c r="I405" s="267"/>
      <c r="J405" s="410"/>
      <c r="K405" s="267"/>
      <c r="L405" s="410"/>
      <c r="M405" s="260"/>
      <c r="N405" s="261"/>
      <c r="O405" s="261"/>
      <c r="P405" s="261"/>
    </row>
    <row r="406" spans="1:16" ht="32.25" customHeight="1">
      <c r="A406" s="179"/>
      <c r="B406" s="180"/>
      <c r="C406" s="179"/>
      <c r="D406" s="179"/>
      <c r="E406" s="179"/>
      <c r="F406" s="179"/>
      <c r="G406" s="176"/>
      <c r="H406" s="176"/>
      <c r="I406" s="176"/>
      <c r="J406" s="176"/>
      <c r="K406" s="176"/>
      <c r="L406" s="176"/>
      <c r="M406" s="123"/>
      <c r="N406" s="122"/>
      <c r="O406" s="172"/>
      <c r="P406" s="122"/>
    </row>
    <row r="407" spans="1:16" ht="15">
      <c r="A407" s="51"/>
      <c r="B407" s="45"/>
      <c r="C407" s="51"/>
      <c r="D407" s="51"/>
      <c r="E407" s="51"/>
      <c r="F407" s="51"/>
      <c r="G407" s="172"/>
      <c r="H407" s="172"/>
      <c r="I407" s="172"/>
      <c r="J407" s="172"/>
      <c r="K407" s="172"/>
      <c r="L407" s="172"/>
      <c r="M407" s="123"/>
      <c r="N407" s="122"/>
      <c r="O407" s="122"/>
      <c r="P407" s="122"/>
    </row>
    <row r="408" spans="1:16" ht="16.5" thickBot="1">
      <c r="A408" s="67"/>
      <c r="B408" s="342" t="s">
        <v>208</v>
      </c>
      <c r="C408" s="342"/>
      <c r="D408" s="175"/>
      <c r="E408" s="342"/>
      <c r="F408" s="342"/>
      <c r="G408" s="342"/>
      <c r="H408" s="342"/>
      <c r="K408" s="344"/>
      <c r="L408" s="344"/>
      <c r="M408" s="343"/>
      <c r="N408" s="343"/>
      <c r="O408" s="298" t="s">
        <v>0</v>
      </c>
      <c r="P408" s="298"/>
    </row>
    <row r="409" spans="1:16" ht="15.75" thickBot="1">
      <c r="A409" s="69"/>
      <c r="B409" s="68"/>
      <c r="C409" s="371"/>
      <c r="D409" s="371"/>
      <c r="E409" s="372"/>
      <c r="F409" s="372"/>
      <c r="G409" s="372"/>
      <c r="H409" s="372"/>
      <c r="I409" s="316"/>
      <c r="J409" s="316"/>
      <c r="K409" s="316"/>
      <c r="L409" s="316"/>
      <c r="M409" s="370"/>
      <c r="N409" s="370"/>
      <c r="O409" s="370"/>
      <c r="P409" s="303"/>
    </row>
    <row r="410" spans="1:16" ht="15.75" thickBot="1">
      <c r="A410" s="35" t="s">
        <v>14</v>
      </c>
      <c r="B410" s="63" t="s">
        <v>90</v>
      </c>
      <c r="C410" s="295"/>
      <c r="D410" s="296"/>
      <c r="E410" s="296"/>
      <c r="F410" s="296"/>
      <c r="G410" s="296"/>
      <c r="H410" s="296"/>
      <c r="I410" s="296"/>
      <c r="J410" s="296"/>
      <c r="K410" s="296"/>
      <c r="L410" s="297"/>
      <c r="M410" s="253" t="s">
        <v>68</v>
      </c>
      <c r="N410" s="255"/>
      <c r="O410" s="291" t="s">
        <v>70</v>
      </c>
      <c r="P410" s="257"/>
    </row>
    <row r="411" spans="1:16" ht="15.75" thickBot="1">
      <c r="A411" s="35" t="s">
        <v>15</v>
      </c>
      <c r="B411" s="78" t="s">
        <v>136</v>
      </c>
      <c r="C411" s="292"/>
      <c r="D411" s="293"/>
      <c r="E411" s="293"/>
      <c r="F411" s="293"/>
      <c r="G411" s="293"/>
      <c r="H411" s="293"/>
      <c r="I411" s="293"/>
      <c r="J411" s="293"/>
      <c r="K411" s="293"/>
      <c r="L411" s="294"/>
      <c r="M411" s="253" t="s">
        <v>16</v>
      </c>
      <c r="N411" s="255"/>
      <c r="O411" s="291" t="s">
        <v>106</v>
      </c>
      <c r="P411" s="257"/>
    </row>
    <row r="412" spans="1:19" ht="15" customHeight="1">
      <c r="A412" s="64" t="s">
        <v>17</v>
      </c>
      <c r="B412" s="288" t="s">
        <v>7</v>
      </c>
      <c r="C412" s="289">
        <v>-1</v>
      </c>
      <c r="D412" s="290"/>
      <c r="E412" s="289">
        <v>-2</v>
      </c>
      <c r="F412" s="290"/>
      <c r="G412" s="289">
        <v>-3</v>
      </c>
      <c r="H412" s="290"/>
      <c r="I412" s="289">
        <v>-4</v>
      </c>
      <c r="J412" s="290"/>
      <c r="K412" s="289">
        <v>-5</v>
      </c>
      <c r="L412" s="290"/>
      <c r="M412" s="289">
        <v>-6</v>
      </c>
      <c r="N412" s="290"/>
      <c r="O412" s="289" t="s">
        <v>129</v>
      </c>
      <c r="P412" s="290"/>
      <c r="S412" s="23">
        <f>Programet!I13</f>
        <v>0</v>
      </c>
    </row>
    <row r="413" spans="1:16" ht="19.5" customHeight="1">
      <c r="A413" s="64"/>
      <c r="B413" s="286"/>
      <c r="C413" s="278" t="s">
        <v>2</v>
      </c>
      <c r="D413" s="279"/>
      <c r="E413" s="278" t="s">
        <v>3</v>
      </c>
      <c r="F413" s="279"/>
      <c r="G413" s="278" t="s">
        <v>4</v>
      </c>
      <c r="H413" s="279"/>
      <c r="I413" s="278" t="s">
        <v>4</v>
      </c>
      <c r="J413" s="279"/>
      <c r="K413" s="278" t="s">
        <v>4</v>
      </c>
      <c r="L413" s="279"/>
      <c r="M413" s="278" t="s">
        <v>2</v>
      </c>
      <c r="N413" s="279"/>
      <c r="O413" s="280" t="s">
        <v>5</v>
      </c>
      <c r="P413" s="281"/>
    </row>
    <row r="414" spans="1:16" ht="26.25" customHeight="1">
      <c r="A414" s="286"/>
      <c r="B414" s="286"/>
      <c r="C414" s="278" t="s">
        <v>18</v>
      </c>
      <c r="D414" s="279"/>
      <c r="E414" s="278" t="s">
        <v>205</v>
      </c>
      <c r="F414" s="279"/>
      <c r="G414" s="278" t="s">
        <v>206</v>
      </c>
      <c r="H414" s="279"/>
      <c r="I414" s="278" t="s">
        <v>207</v>
      </c>
      <c r="J414" s="279"/>
      <c r="K414" s="278" t="s">
        <v>9</v>
      </c>
      <c r="L414" s="279"/>
      <c r="M414" s="278" t="s">
        <v>8</v>
      </c>
      <c r="N414" s="279"/>
      <c r="O414" s="280"/>
      <c r="P414" s="281"/>
    </row>
    <row r="415" spans="1:16" ht="15.75" customHeight="1" thickBot="1">
      <c r="A415" s="287"/>
      <c r="B415" s="287"/>
      <c r="C415" s="284" t="s">
        <v>168</v>
      </c>
      <c r="D415" s="285"/>
      <c r="E415" s="284"/>
      <c r="F415" s="285"/>
      <c r="G415" s="284"/>
      <c r="H415" s="285"/>
      <c r="I415" s="284"/>
      <c r="J415" s="285"/>
      <c r="K415" s="284"/>
      <c r="L415" s="285"/>
      <c r="M415" s="284" t="s">
        <v>10</v>
      </c>
      <c r="N415" s="285"/>
      <c r="O415" s="282"/>
      <c r="P415" s="283"/>
    </row>
    <row r="416" spans="1:16" ht="15.75" thickBot="1">
      <c r="A416" s="37">
        <v>600</v>
      </c>
      <c r="B416" s="38" t="s">
        <v>19</v>
      </c>
      <c r="C416" s="272"/>
      <c r="D416" s="273"/>
      <c r="E416" s="272"/>
      <c r="F416" s="273"/>
      <c r="G416" s="272"/>
      <c r="H416" s="273"/>
      <c r="I416" s="272"/>
      <c r="J416" s="273"/>
      <c r="K416" s="272"/>
      <c r="L416" s="273"/>
      <c r="M416" s="272"/>
      <c r="N416" s="273"/>
      <c r="O416" s="272">
        <f>K416-M416</f>
        <v>0</v>
      </c>
      <c r="P416" s="273"/>
    </row>
    <row r="417" spans="1:16" ht="15.75" thickBot="1">
      <c r="A417" s="37">
        <v>601</v>
      </c>
      <c r="B417" s="38" t="s">
        <v>20</v>
      </c>
      <c r="C417" s="272"/>
      <c r="D417" s="273"/>
      <c r="E417" s="272"/>
      <c r="F417" s="273"/>
      <c r="G417" s="272"/>
      <c r="H417" s="273"/>
      <c r="I417" s="272"/>
      <c r="J417" s="273"/>
      <c r="K417" s="272"/>
      <c r="L417" s="273"/>
      <c r="M417" s="272"/>
      <c r="N417" s="273"/>
      <c r="O417" s="272">
        <f aca="true" t="shared" si="28" ref="O417:O433">K417-M417</f>
        <v>0</v>
      </c>
      <c r="P417" s="273"/>
    </row>
    <row r="418" spans="1:16" ht="15.75" thickBot="1">
      <c r="A418" s="37">
        <v>602</v>
      </c>
      <c r="B418" s="38" t="s">
        <v>21</v>
      </c>
      <c r="C418" s="272"/>
      <c r="D418" s="273"/>
      <c r="E418" s="272"/>
      <c r="F418" s="273"/>
      <c r="G418" s="272">
        <v>0</v>
      </c>
      <c r="H418" s="273"/>
      <c r="I418" s="272">
        <f>K418-G418</f>
        <v>0</v>
      </c>
      <c r="J418" s="273"/>
      <c r="K418" s="272">
        <v>0</v>
      </c>
      <c r="L418" s="273"/>
      <c r="M418" s="272"/>
      <c r="N418" s="273"/>
      <c r="O418" s="272">
        <f t="shared" si="28"/>
        <v>0</v>
      </c>
      <c r="P418" s="273"/>
    </row>
    <row r="419" spans="1:16" ht="15.75" thickBot="1">
      <c r="A419" s="37">
        <v>603</v>
      </c>
      <c r="B419" s="38" t="s">
        <v>22</v>
      </c>
      <c r="C419" s="272"/>
      <c r="D419" s="273"/>
      <c r="E419" s="272"/>
      <c r="F419" s="273"/>
      <c r="G419" s="272"/>
      <c r="H419" s="273"/>
      <c r="I419" s="272"/>
      <c r="J419" s="273"/>
      <c r="K419" s="272"/>
      <c r="L419" s="273"/>
      <c r="M419" s="272"/>
      <c r="N419" s="273"/>
      <c r="O419" s="272">
        <f t="shared" si="28"/>
        <v>0</v>
      </c>
      <c r="P419" s="273"/>
    </row>
    <row r="420" spans="1:16" ht="15.75" thickBot="1">
      <c r="A420" s="37">
        <v>604</v>
      </c>
      <c r="B420" s="38" t="s">
        <v>23</v>
      </c>
      <c r="C420" s="272"/>
      <c r="D420" s="273"/>
      <c r="E420" s="272"/>
      <c r="F420" s="273"/>
      <c r="G420" s="272"/>
      <c r="H420" s="273"/>
      <c r="I420" s="272"/>
      <c r="J420" s="273"/>
      <c r="K420" s="272"/>
      <c r="L420" s="273"/>
      <c r="M420" s="272"/>
      <c r="N420" s="273"/>
      <c r="O420" s="272">
        <f t="shared" si="28"/>
        <v>0</v>
      </c>
      <c r="P420" s="273"/>
    </row>
    <row r="421" spans="1:16" ht="15.75" thickBot="1">
      <c r="A421" s="37">
        <v>605</v>
      </c>
      <c r="B421" s="38" t="s">
        <v>24</v>
      </c>
      <c r="C421" s="272"/>
      <c r="D421" s="273"/>
      <c r="E421" s="272"/>
      <c r="F421" s="273"/>
      <c r="G421" s="272"/>
      <c r="H421" s="273"/>
      <c r="I421" s="272"/>
      <c r="J421" s="273"/>
      <c r="K421" s="272"/>
      <c r="L421" s="273"/>
      <c r="M421" s="272"/>
      <c r="N421" s="273"/>
      <c r="O421" s="272">
        <f t="shared" si="28"/>
        <v>0</v>
      </c>
      <c r="P421" s="273"/>
    </row>
    <row r="422" spans="1:16" ht="15.75" thickBot="1">
      <c r="A422" s="37">
        <v>606</v>
      </c>
      <c r="B422" s="38" t="s">
        <v>25</v>
      </c>
      <c r="C422" s="272"/>
      <c r="D422" s="273"/>
      <c r="E422" s="272"/>
      <c r="F422" s="273"/>
      <c r="G422" s="272"/>
      <c r="H422" s="273"/>
      <c r="I422" s="272"/>
      <c r="J422" s="273"/>
      <c r="K422" s="272"/>
      <c r="L422" s="273"/>
      <c r="M422" s="272"/>
      <c r="N422" s="273"/>
      <c r="O422" s="272">
        <f t="shared" si="28"/>
        <v>0</v>
      </c>
      <c r="P422" s="273"/>
    </row>
    <row r="423" spans="1:16" ht="15.75" thickBot="1">
      <c r="A423" s="29" t="s">
        <v>26</v>
      </c>
      <c r="B423" s="30" t="s">
        <v>27</v>
      </c>
      <c r="C423" s="276">
        <f>SUM(C416:C422)</f>
        <v>0</v>
      </c>
      <c r="D423" s="277"/>
      <c r="E423" s="276">
        <f>SUM(E416:E422)</f>
        <v>0</v>
      </c>
      <c r="F423" s="277"/>
      <c r="G423" s="276">
        <f>SUM(G416:G422)</f>
        <v>0</v>
      </c>
      <c r="H423" s="277"/>
      <c r="I423" s="276">
        <f>SUM(I416:I422)</f>
        <v>0</v>
      </c>
      <c r="J423" s="277"/>
      <c r="K423" s="276">
        <f>SUM(K416:K422)</f>
        <v>0</v>
      </c>
      <c r="L423" s="277"/>
      <c r="M423" s="276">
        <f>SUM(M416:M422)</f>
        <v>0</v>
      </c>
      <c r="N423" s="277"/>
      <c r="O423" s="272">
        <f t="shared" si="28"/>
        <v>0</v>
      </c>
      <c r="P423" s="273"/>
    </row>
    <row r="424" spans="1:16" ht="15.75" thickBot="1">
      <c r="A424" s="37">
        <v>230</v>
      </c>
      <c r="B424" s="38" t="s">
        <v>28</v>
      </c>
      <c r="C424" s="272"/>
      <c r="D424" s="273"/>
      <c r="E424" s="272">
        <v>0</v>
      </c>
      <c r="F424" s="273"/>
      <c r="G424" s="272"/>
      <c r="H424" s="273"/>
      <c r="I424" s="272"/>
      <c r="J424" s="273"/>
      <c r="K424" s="272"/>
      <c r="L424" s="273"/>
      <c r="M424" s="272"/>
      <c r="N424" s="273"/>
      <c r="O424" s="272">
        <f t="shared" si="28"/>
        <v>0</v>
      </c>
      <c r="P424" s="273"/>
    </row>
    <row r="425" spans="1:16" ht="15.75" thickBot="1">
      <c r="A425" s="37">
        <v>231</v>
      </c>
      <c r="B425" s="38" t="s">
        <v>29</v>
      </c>
      <c r="C425" s="272">
        <v>6496.92</v>
      </c>
      <c r="D425" s="273"/>
      <c r="E425" s="272"/>
      <c r="F425" s="273"/>
      <c r="G425" s="272"/>
      <c r="H425" s="273"/>
      <c r="I425" s="272">
        <f>K425-G425</f>
        <v>5024.61</v>
      </c>
      <c r="J425" s="273"/>
      <c r="K425" s="272">
        <v>5024.61</v>
      </c>
      <c r="L425" s="273"/>
      <c r="M425" s="272">
        <v>0</v>
      </c>
      <c r="N425" s="273"/>
      <c r="O425" s="272">
        <f t="shared" si="28"/>
        <v>5024.61</v>
      </c>
      <c r="P425" s="273"/>
    </row>
    <row r="426" spans="1:16" ht="15.75" thickBot="1">
      <c r="A426" s="37">
        <v>232</v>
      </c>
      <c r="B426" s="38" t="s">
        <v>30</v>
      </c>
      <c r="C426" s="272"/>
      <c r="D426" s="273"/>
      <c r="E426" s="272"/>
      <c r="F426" s="273"/>
      <c r="G426" s="272"/>
      <c r="H426" s="273"/>
      <c r="I426" s="272"/>
      <c r="J426" s="273"/>
      <c r="K426" s="272"/>
      <c r="L426" s="273"/>
      <c r="M426" s="272"/>
      <c r="N426" s="273"/>
      <c r="O426" s="272">
        <f t="shared" si="28"/>
        <v>0</v>
      </c>
      <c r="P426" s="273"/>
    </row>
    <row r="427" spans="1:16" ht="21.75" thickBot="1">
      <c r="A427" s="31" t="s">
        <v>31</v>
      </c>
      <c r="B427" s="32" t="s">
        <v>32</v>
      </c>
      <c r="C427" s="334">
        <f>SUM(C424:C426)</f>
        <v>6496.92</v>
      </c>
      <c r="D427" s="335"/>
      <c r="E427" s="334">
        <f>SUM(E424:E426)</f>
        <v>0</v>
      </c>
      <c r="F427" s="335"/>
      <c r="G427" s="334">
        <f>SUM(G424:G426)</f>
        <v>0</v>
      </c>
      <c r="H427" s="335"/>
      <c r="I427" s="334">
        <f>SUM(I424:I426)</f>
        <v>5024.61</v>
      </c>
      <c r="J427" s="335"/>
      <c r="K427" s="334">
        <f>SUM(K424:K426)</f>
        <v>5024.61</v>
      </c>
      <c r="L427" s="335"/>
      <c r="M427" s="334">
        <f>SUM(M424:M426)</f>
        <v>0</v>
      </c>
      <c r="N427" s="335"/>
      <c r="O427" s="272">
        <f t="shared" si="28"/>
        <v>5024.61</v>
      </c>
      <c r="P427" s="273"/>
    </row>
    <row r="428" spans="1:16" ht="15.75" thickBot="1">
      <c r="A428" s="37">
        <v>230</v>
      </c>
      <c r="B428" s="38" t="s">
        <v>28</v>
      </c>
      <c r="C428" s="334"/>
      <c r="D428" s="335"/>
      <c r="E428" s="334"/>
      <c r="F428" s="335"/>
      <c r="G428" s="334"/>
      <c r="H428" s="335"/>
      <c r="I428" s="334"/>
      <c r="J428" s="335"/>
      <c r="K428" s="334"/>
      <c r="L428" s="335"/>
      <c r="M428" s="334"/>
      <c r="N428" s="335"/>
      <c r="O428" s="272">
        <f t="shared" si="28"/>
        <v>0</v>
      </c>
      <c r="P428" s="273"/>
    </row>
    <row r="429" spans="1:16" ht="15.75" thickBot="1">
      <c r="A429" s="37">
        <v>231</v>
      </c>
      <c r="B429" s="38" t="s">
        <v>29</v>
      </c>
      <c r="C429" s="334"/>
      <c r="D429" s="335"/>
      <c r="E429" s="334"/>
      <c r="F429" s="335"/>
      <c r="G429" s="334"/>
      <c r="H429" s="335"/>
      <c r="I429" s="334"/>
      <c r="J429" s="335"/>
      <c r="K429" s="334"/>
      <c r="L429" s="335"/>
      <c r="M429" s="334"/>
      <c r="N429" s="335"/>
      <c r="O429" s="272">
        <f t="shared" si="28"/>
        <v>0</v>
      </c>
      <c r="P429" s="273"/>
    </row>
    <row r="430" spans="1:16" ht="15.75" thickBot="1">
      <c r="A430" s="37">
        <v>232</v>
      </c>
      <c r="B430" s="38" t="s">
        <v>30</v>
      </c>
      <c r="C430" s="334"/>
      <c r="D430" s="335"/>
      <c r="E430" s="334"/>
      <c r="F430" s="335"/>
      <c r="G430" s="334"/>
      <c r="H430" s="335"/>
      <c r="I430" s="334"/>
      <c r="J430" s="335"/>
      <c r="K430" s="334"/>
      <c r="L430" s="335"/>
      <c r="M430" s="334"/>
      <c r="N430" s="335"/>
      <c r="O430" s="272">
        <f t="shared" si="28"/>
        <v>0</v>
      </c>
      <c r="P430" s="273"/>
    </row>
    <row r="431" spans="1:16" ht="21.75" thickBot="1">
      <c r="A431" s="31" t="s">
        <v>31</v>
      </c>
      <c r="B431" s="32" t="s">
        <v>33</v>
      </c>
      <c r="C431" s="334">
        <f>SUM(C428:C430)</f>
        <v>0</v>
      </c>
      <c r="D431" s="335"/>
      <c r="E431" s="334">
        <f>SUM(E428:E430)</f>
        <v>0</v>
      </c>
      <c r="F431" s="335"/>
      <c r="G431" s="334">
        <f>SUM(G428:G430)</f>
        <v>0</v>
      </c>
      <c r="H431" s="335"/>
      <c r="I431" s="334">
        <f>SUM(I428:I430)</f>
        <v>0</v>
      </c>
      <c r="J431" s="335"/>
      <c r="K431" s="334">
        <f>SUM(K428:K430)</f>
        <v>0</v>
      </c>
      <c r="L431" s="335"/>
      <c r="M431" s="334">
        <f>SUM(M428:M430)</f>
        <v>0</v>
      </c>
      <c r="N431" s="335"/>
      <c r="O431" s="272">
        <f t="shared" si="28"/>
        <v>0</v>
      </c>
      <c r="P431" s="273"/>
    </row>
    <row r="432" spans="1:16" ht="15.75" thickBot="1">
      <c r="A432" s="29" t="s">
        <v>34</v>
      </c>
      <c r="B432" s="33" t="s">
        <v>35</v>
      </c>
      <c r="C432" s="326">
        <f>C431+C427</f>
        <v>6496.92</v>
      </c>
      <c r="D432" s="327"/>
      <c r="E432" s="326">
        <f>E431+E427</f>
        <v>0</v>
      </c>
      <c r="F432" s="327"/>
      <c r="G432" s="326">
        <f>G431+G427</f>
        <v>0</v>
      </c>
      <c r="H432" s="327"/>
      <c r="I432" s="326">
        <f>I431+I427</f>
        <v>5024.61</v>
      </c>
      <c r="J432" s="327"/>
      <c r="K432" s="326">
        <f>K431+K427</f>
        <v>5024.61</v>
      </c>
      <c r="L432" s="327"/>
      <c r="M432" s="326">
        <f>M431+M427</f>
        <v>0</v>
      </c>
      <c r="N432" s="327"/>
      <c r="O432" s="272">
        <f t="shared" si="28"/>
        <v>5024.61</v>
      </c>
      <c r="P432" s="273"/>
    </row>
    <row r="433" spans="1:16" s="15" customFormat="1" ht="15.75" thickBot="1">
      <c r="A433" s="258" t="s">
        <v>69</v>
      </c>
      <c r="B433" s="268"/>
      <c r="C433" s="326">
        <f>C432+C423</f>
        <v>6496.92</v>
      </c>
      <c r="D433" s="327"/>
      <c r="E433" s="326">
        <f>E432+E423</f>
        <v>0</v>
      </c>
      <c r="F433" s="327"/>
      <c r="G433" s="326">
        <f>G432+G423</f>
        <v>0</v>
      </c>
      <c r="H433" s="327"/>
      <c r="I433" s="326">
        <f>I432+I423</f>
        <v>5024.61</v>
      </c>
      <c r="J433" s="327"/>
      <c r="K433" s="326">
        <f>K432+K423</f>
        <v>5024.61</v>
      </c>
      <c r="L433" s="327"/>
      <c r="M433" s="326">
        <f>M432+M423</f>
        <v>0</v>
      </c>
      <c r="N433" s="327"/>
      <c r="O433" s="272">
        <f t="shared" si="28"/>
        <v>5024.61</v>
      </c>
      <c r="P433" s="273"/>
    </row>
    <row r="434" spans="1:16" s="15" customFormat="1" ht="48.75" customHeight="1" thickBot="1">
      <c r="A434" s="35" t="s">
        <v>36</v>
      </c>
      <c r="B434" s="34" t="s">
        <v>128</v>
      </c>
      <c r="C434" s="253" t="s">
        <v>37</v>
      </c>
      <c r="D434" s="254"/>
      <c r="E434" s="254"/>
      <c r="F434" s="255"/>
      <c r="G434" s="262" t="s">
        <v>147</v>
      </c>
      <c r="H434" s="263"/>
      <c r="I434" s="264"/>
      <c r="J434" s="265"/>
      <c r="K434" s="265"/>
      <c r="L434" s="266"/>
      <c r="M434" s="267"/>
      <c r="N434" s="252"/>
      <c r="O434" s="252"/>
      <c r="P434" s="252"/>
    </row>
    <row r="435" spans="1:16" s="15" customFormat="1" ht="27" customHeight="1" thickBot="1">
      <c r="A435" s="35"/>
      <c r="B435" s="34" t="s">
        <v>13</v>
      </c>
      <c r="C435" s="253"/>
      <c r="D435" s="254"/>
      <c r="E435" s="254"/>
      <c r="F435" s="255"/>
      <c r="G435" s="256" t="s">
        <v>13</v>
      </c>
      <c r="H435" s="257"/>
      <c r="I435" s="256"/>
      <c r="J435" s="257"/>
      <c r="K435" s="256"/>
      <c r="L435" s="257"/>
      <c r="M435" s="260"/>
      <c r="N435" s="261"/>
      <c r="O435" s="261"/>
      <c r="P435" s="261"/>
    </row>
    <row r="436" spans="1:16" s="15" customFormat="1" ht="15.75" customHeight="1" thickBot="1">
      <c r="A436" s="35"/>
      <c r="B436" s="34" t="s">
        <v>38</v>
      </c>
      <c r="C436" s="253"/>
      <c r="D436" s="254"/>
      <c r="E436" s="254"/>
      <c r="F436" s="255"/>
      <c r="G436" s="256" t="s">
        <v>38</v>
      </c>
      <c r="H436" s="257"/>
      <c r="I436" s="256"/>
      <c r="J436" s="257"/>
      <c r="K436" s="256"/>
      <c r="L436" s="257"/>
      <c r="M436" s="260"/>
      <c r="N436" s="261"/>
      <c r="O436" s="261"/>
      <c r="P436" s="261"/>
    </row>
    <row r="437" spans="1:16" s="15" customFormat="1" ht="15.75" customHeight="1" thickBot="1">
      <c r="A437" s="39"/>
      <c r="B437" s="28" t="s">
        <v>208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</row>
    <row r="438" spans="1:16" s="15" customFormat="1" ht="26.25" customHeight="1" thickBot="1">
      <c r="A438" s="35" t="s">
        <v>14</v>
      </c>
      <c r="B438" s="27" t="s">
        <v>90</v>
      </c>
      <c r="C438" s="295"/>
      <c r="D438" s="296"/>
      <c r="E438" s="296"/>
      <c r="F438" s="296"/>
      <c r="G438" s="296"/>
      <c r="H438" s="296"/>
      <c r="I438" s="296"/>
      <c r="J438" s="296"/>
      <c r="K438" s="296"/>
      <c r="L438" s="297"/>
      <c r="M438" s="253" t="s">
        <v>68</v>
      </c>
      <c r="N438" s="255"/>
      <c r="O438" s="291" t="s">
        <v>70</v>
      </c>
      <c r="P438" s="257"/>
    </row>
    <row r="439" spans="1:16" s="15" customFormat="1" ht="15" customHeight="1" thickBot="1">
      <c r="A439" s="35" t="s">
        <v>15</v>
      </c>
      <c r="B439" s="121" t="s">
        <v>150</v>
      </c>
      <c r="C439" s="292"/>
      <c r="D439" s="293"/>
      <c r="E439" s="293"/>
      <c r="F439" s="293"/>
      <c r="G439" s="293"/>
      <c r="H439" s="293"/>
      <c r="I439" s="293"/>
      <c r="J439" s="293"/>
      <c r="K439" s="293"/>
      <c r="L439" s="294"/>
      <c r="M439" s="253" t="s">
        <v>16</v>
      </c>
      <c r="N439" s="255"/>
      <c r="O439" s="291" t="s">
        <v>78</v>
      </c>
      <c r="P439" s="257"/>
    </row>
    <row r="440" spans="1:16" s="15" customFormat="1" ht="15" customHeight="1">
      <c r="A440" s="36" t="s">
        <v>17</v>
      </c>
      <c r="B440" s="288" t="s">
        <v>7</v>
      </c>
      <c r="C440" s="289">
        <v>-1</v>
      </c>
      <c r="D440" s="290"/>
      <c r="E440" s="289">
        <v>-2</v>
      </c>
      <c r="F440" s="290"/>
      <c r="G440" s="289">
        <v>-3</v>
      </c>
      <c r="H440" s="290"/>
      <c r="I440" s="289">
        <v>-4</v>
      </c>
      <c r="J440" s="290"/>
      <c r="K440" s="289">
        <v>-5</v>
      </c>
      <c r="L440" s="290"/>
      <c r="M440" s="289">
        <v>-6</v>
      </c>
      <c r="N440" s="290"/>
      <c r="O440" s="289" t="s">
        <v>129</v>
      </c>
      <c r="P440" s="290"/>
    </row>
    <row r="441" spans="1:16" s="15" customFormat="1" ht="15.75" customHeight="1">
      <c r="A441" s="36"/>
      <c r="B441" s="286"/>
      <c r="C441" s="278" t="s">
        <v>2</v>
      </c>
      <c r="D441" s="279"/>
      <c r="E441" s="278" t="s">
        <v>3</v>
      </c>
      <c r="F441" s="279"/>
      <c r="G441" s="278" t="s">
        <v>4</v>
      </c>
      <c r="H441" s="279"/>
      <c r="I441" s="278" t="s">
        <v>4</v>
      </c>
      <c r="J441" s="279"/>
      <c r="K441" s="278" t="s">
        <v>4</v>
      </c>
      <c r="L441" s="279"/>
      <c r="M441" s="278" t="s">
        <v>2</v>
      </c>
      <c r="N441" s="279"/>
      <c r="O441" s="280" t="s">
        <v>5</v>
      </c>
      <c r="P441" s="281"/>
    </row>
    <row r="442" spans="1:16" s="15" customFormat="1" ht="27" customHeight="1">
      <c r="A442" s="286"/>
      <c r="B442" s="286"/>
      <c r="C442" s="278" t="s">
        <v>18</v>
      </c>
      <c r="D442" s="279"/>
      <c r="E442" s="278" t="s">
        <v>205</v>
      </c>
      <c r="F442" s="279"/>
      <c r="G442" s="278" t="s">
        <v>206</v>
      </c>
      <c r="H442" s="279"/>
      <c r="I442" s="278" t="s">
        <v>207</v>
      </c>
      <c r="J442" s="279"/>
      <c r="K442" s="278" t="s">
        <v>9</v>
      </c>
      <c r="L442" s="279"/>
      <c r="M442" s="278" t="s">
        <v>8</v>
      </c>
      <c r="N442" s="279"/>
      <c r="O442" s="280"/>
      <c r="P442" s="281"/>
    </row>
    <row r="443" spans="1:16" s="15" customFormat="1" ht="15.75" customHeight="1" thickBot="1">
      <c r="A443" s="287"/>
      <c r="B443" s="287"/>
      <c r="C443" s="284" t="s">
        <v>168</v>
      </c>
      <c r="D443" s="285"/>
      <c r="E443" s="284"/>
      <c r="F443" s="285"/>
      <c r="G443" s="284"/>
      <c r="H443" s="285"/>
      <c r="I443" s="284"/>
      <c r="J443" s="285"/>
      <c r="K443" s="284"/>
      <c r="L443" s="285"/>
      <c r="M443" s="284" t="s">
        <v>10</v>
      </c>
      <c r="N443" s="285"/>
      <c r="O443" s="282"/>
      <c r="P443" s="283"/>
    </row>
    <row r="444" spans="1:16" s="15" customFormat="1" ht="15.75" thickBot="1">
      <c r="A444" s="37">
        <v>600</v>
      </c>
      <c r="B444" s="38" t="s">
        <v>19</v>
      </c>
      <c r="C444" s="272">
        <v>28692.08</v>
      </c>
      <c r="D444" s="273"/>
      <c r="E444" s="272">
        <v>28018.852</v>
      </c>
      <c r="F444" s="273"/>
      <c r="G444" s="272">
        <v>27867.534</v>
      </c>
      <c r="H444" s="273"/>
      <c r="I444" s="272">
        <f>K444-G444</f>
        <v>1313.0060000000012</v>
      </c>
      <c r="J444" s="273"/>
      <c r="K444" s="272">
        <v>29180.54</v>
      </c>
      <c r="L444" s="273"/>
      <c r="M444" s="272">
        <v>9975.49</v>
      </c>
      <c r="N444" s="273"/>
      <c r="O444" s="271">
        <f>K444-M444</f>
        <v>19205.050000000003</v>
      </c>
      <c r="P444" s="257"/>
    </row>
    <row r="445" spans="1:16" s="15" customFormat="1" ht="15.75" thickBot="1">
      <c r="A445" s="37">
        <v>601</v>
      </c>
      <c r="B445" s="38" t="s">
        <v>20</v>
      </c>
      <c r="C445" s="272">
        <v>4780.59</v>
      </c>
      <c r="D445" s="273"/>
      <c r="E445" s="272">
        <v>4679.148</v>
      </c>
      <c r="F445" s="273"/>
      <c r="G445" s="272">
        <v>4830.742</v>
      </c>
      <c r="H445" s="273"/>
      <c r="I445" s="272">
        <f>K445-G445</f>
        <v>-0.0020000000004074536</v>
      </c>
      <c r="J445" s="273"/>
      <c r="K445" s="272">
        <v>4830.74</v>
      </c>
      <c r="L445" s="273"/>
      <c r="M445" s="272">
        <v>1665.91</v>
      </c>
      <c r="N445" s="273"/>
      <c r="O445" s="271">
        <f aca="true" t="shared" si="29" ref="O445:O450">K445-M445</f>
        <v>3164.83</v>
      </c>
      <c r="P445" s="257"/>
    </row>
    <row r="446" spans="1:16" s="15" customFormat="1" ht="15.75" thickBot="1">
      <c r="A446" s="37">
        <v>602</v>
      </c>
      <c r="B446" s="38" t="s">
        <v>21</v>
      </c>
      <c r="C446" s="272">
        <v>3973.81</v>
      </c>
      <c r="D446" s="273"/>
      <c r="E446" s="272">
        <v>5431</v>
      </c>
      <c r="F446" s="273"/>
      <c r="G446" s="272">
        <v>5431</v>
      </c>
      <c r="H446" s="273"/>
      <c r="I446" s="272">
        <f>K446-G446</f>
        <v>2071.5200000000004</v>
      </c>
      <c r="J446" s="273"/>
      <c r="K446" s="272">
        <v>7502.52</v>
      </c>
      <c r="L446" s="273"/>
      <c r="M446" s="272">
        <v>1252.62</v>
      </c>
      <c r="N446" s="273"/>
      <c r="O446" s="271">
        <f t="shared" si="29"/>
        <v>6249.900000000001</v>
      </c>
      <c r="P446" s="257"/>
    </row>
    <row r="447" spans="1:16" s="15" customFormat="1" ht="15.75" thickBot="1">
      <c r="A447" s="37">
        <v>603</v>
      </c>
      <c r="B447" s="38" t="s">
        <v>22</v>
      </c>
      <c r="C447" s="256"/>
      <c r="D447" s="257"/>
      <c r="E447" s="272"/>
      <c r="F447" s="273"/>
      <c r="G447" s="272"/>
      <c r="H447" s="273"/>
      <c r="I447" s="272"/>
      <c r="J447" s="273"/>
      <c r="K447" s="272"/>
      <c r="L447" s="273"/>
      <c r="M447" s="256"/>
      <c r="N447" s="257"/>
      <c r="O447" s="271">
        <f t="shared" si="29"/>
        <v>0</v>
      </c>
      <c r="P447" s="257"/>
    </row>
    <row r="448" spans="1:16" s="15" customFormat="1" ht="15.75" thickBot="1">
      <c r="A448" s="37">
        <v>604</v>
      </c>
      <c r="B448" s="38" t="s">
        <v>23</v>
      </c>
      <c r="C448" s="256"/>
      <c r="D448" s="257"/>
      <c r="E448" s="272"/>
      <c r="F448" s="273"/>
      <c r="G448" s="272"/>
      <c r="H448" s="273"/>
      <c r="I448" s="272"/>
      <c r="J448" s="273"/>
      <c r="K448" s="272"/>
      <c r="L448" s="273"/>
      <c r="M448" s="256"/>
      <c r="N448" s="257"/>
      <c r="O448" s="271">
        <f t="shared" si="29"/>
        <v>0</v>
      </c>
      <c r="P448" s="257"/>
    </row>
    <row r="449" spans="1:16" s="15" customFormat="1" ht="15.75" thickBot="1">
      <c r="A449" s="37">
        <v>605</v>
      </c>
      <c r="B449" s="38" t="s">
        <v>24</v>
      </c>
      <c r="C449" s="256"/>
      <c r="D449" s="257"/>
      <c r="E449" s="272"/>
      <c r="F449" s="273"/>
      <c r="G449" s="272"/>
      <c r="H449" s="273"/>
      <c r="I449" s="272"/>
      <c r="J449" s="273"/>
      <c r="K449" s="272"/>
      <c r="L449" s="273"/>
      <c r="M449" s="256"/>
      <c r="N449" s="257"/>
      <c r="O449" s="271">
        <f t="shared" si="29"/>
        <v>0</v>
      </c>
      <c r="P449" s="257"/>
    </row>
    <row r="450" spans="1:16" s="15" customFormat="1" ht="15.75" thickBot="1">
      <c r="A450" s="37">
        <v>606</v>
      </c>
      <c r="B450" s="38" t="s">
        <v>25</v>
      </c>
      <c r="C450" s="256"/>
      <c r="D450" s="257"/>
      <c r="E450" s="272"/>
      <c r="F450" s="273"/>
      <c r="G450" s="272"/>
      <c r="H450" s="273"/>
      <c r="I450" s="272"/>
      <c r="J450" s="273"/>
      <c r="K450" s="272">
        <v>39.5</v>
      </c>
      <c r="L450" s="273"/>
      <c r="M450" s="256">
        <v>39.5</v>
      </c>
      <c r="N450" s="257"/>
      <c r="O450" s="271">
        <f t="shared" si="29"/>
        <v>0</v>
      </c>
      <c r="P450" s="257"/>
    </row>
    <row r="451" spans="1:16" s="15" customFormat="1" ht="15.75" thickBot="1">
      <c r="A451" s="29" t="s">
        <v>26</v>
      </c>
      <c r="B451" s="30" t="s">
        <v>27</v>
      </c>
      <c r="C451" s="274">
        <f>SUM(C444:C450)</f>
        <v>37446.479999999996</v>
      </c>
      <c r="D451" s="275"/>
      <c r="E451" s="276">
        <f>SUM(E444:E450)</f>
        <v>38129</v>
      </c>
      <c r="F451" s="277"/>
      <c r="G451" s="276">
        <f>SUM(G444:G450)</f>
        <v>38129.276</v>
      </c>
      <c r="H451" s="277"/>
      <c r="I451" s="276">
        <f>SUM(I444:I450)</f>
        <v>3384.5240000000013</v>
      </c>
      <c r="J451" s="277"/>
      <c r="K451" s="276">
        <f>SUM(K444:K450)</f>
        <v>41553.3</v>
      </c>
      <c r="L451" s="277"/>
      <c r="M451" s="274">
        <f>SUM(M444:M450)</f>
        <v>12933.52</v>
      </c>
      <c r="N451" s="275"/>
      <c r="O451" s="274">
        <f>SUM(O444:O450)</f>
        <v>28619.780000000006</v>
      </c>
      <c r="P451" s="275"/>
    </row>
    <row r="452" spans="1:16" s="15" customFormat="1" ht="15.75" thickBot="1">
      <c r="A452" s="37">
        <v>230</v>
      </c>
      <c r="B452" s="38" t="s">
        <v>28</v>
      </c>
      <c r="C452" s="256"/>
      <c r="D452" s="257"/>
      <c r="E452" s="272"/>
      <c r="F452" s="273"/>
      <c r="G452" s="272"/>
      <c r="H452" s="273"/>
      <c r="I452" s="272">
        <f>K452-G452</f>
        <v>0</v>
      </c>
      <c r="J452" s="273"/>
      <c r="K452" s="272"/>
      <c r="L452" s="273"/>
      <c r="M452" s="256"/>
      <c r="N452" s="257"/>
      <c r="O452" s="271">
        <f>K452-M452</f>
        <v>0</v>
      </c>
      <c r="P452" s="257"/>
    </row>
    <row r="453" spans="1:16" s="15" customFormat="1" ht="15.75" thickBot="1">
      <c r="A453" s="37">
        <v>231</v>
      </c>
      <c r="B453" s="38" t="s">
        <v>29</v>
      </c>
      <c r="C453" s="256">
        <v>143.3</v>
      </c>
      <c r="D453" s="257"/>
      <c r="E453" s="272"/>
      <c r="F453" s="273"/>
      <c r="G453" s="272"/>
      <c r="H453" s="273"/>
      <c r="I453" s="272">
        <f>K453-G453</f>
        <v>726.46</v>
      </c>
      <c r="J453" s="273"/>
      <c r="K453" s="272">
        <v>726.46</v>
      </c>
      <c r="L453" s="273"/>
      <c r="M453" s="256">
        <v>87.6</v>
      </c>
      <c r="N453" s="257"/>
      <c r="O453" s="271">
        <f>K453-M453</f>
        <v>638.86</v>
      </c>
      <c r="P453" s="257"/>
    </row>
    <row r="454" spans="1:16" s="15" customFormat="1" ht="15.75" thickBot="1">
      <c r="A454" s="37">
        <v>232</v>
      </c>
      <c r="B454" s="38" t="s">
        <v>30</v>
      </c>
      <c r="C454" s="256"/>
      <c r="D454" s="257"/>
      <c r="E454" s="272"/>
      <c r="F454" s="273"/>
      <c r="G454" s="272"/>
      <c r="H454" s="273"/>
      <c r="I454" s="272"/>
      <c r="J454" s="273"/>
      <c r="K454" s="272">
        <f>G454+I454</f>
        <v>0</v>
      </c>
      <c r="L454" s="273"/>
      <c r="M454" s="256"/>
      <c r="N454" s="257"/>
      <c r="O454" s="271">
        <f>K454-M454</f>
        <v>0</v>
      </c>
      <c r="P454" s="257"/>
    </row>
    <row r="455" spans="1:16" s="15" customFormat="1" ht="21.75" thickBot="1">
      <c r="A455" s="31" t="s">
        <v>31</v>
      </c>
      <c r="B455" s="32" t="s">
        <v>32</v>
      </c>
      <c r="C455" s="269">
        <f>SUM(C452:C454)</f>
        <v>143.3</v>
      </c>
      <c r="D455" s="270"/>
      <c r="E455" s="269">
        <f>SUM(E452:E454)</f>
        <v>0</v>
      </c>
      <c r="F455" s="270"/>
      <c r="G455" s="269">
        <f>SUM(G452:G454)</f>
        <v>0</v>
      </c>
      <c r="H455" s="270"/>
      <c r="I455" s="269">
        <f>SUM(I452:I454)</f>
        <v>726.46</v>
      </c>
      <c r="J455" s="270"/>
      <c r="K455" s="269">
        <f>SUM(K452:K454)</f>
        <v>726.46</v>
      </c>
      <c r="L455" s="270"/>
      <c r="M455" s="269">
        <f>SUM(M452:M454)</f>
        <v>87.6</v>
      </c>
      <c r="N455" s="270"/>
      <c r="O455" s="269">
        <f>SUM(O452:O454)</f>
        <v>638.86</v>
      </c>
      <c r="P455" s="270"/>
    </row>
    <row r="456" spans="1:16" s="15" customFormat="1" ht="15.75" thickBot="1">
      <c r="A456" s="37">
        <v>230</v>
      </c>
      <c r="B456" s="38" t="s">
        <v>28</v>
      </c>
      <c r="C456" s="269"/>
      <c r="D456" s="270"/>
      <c r="E456" s="269"/>
      <c r="F456" s="270"/>
      <c r="G456" s="269"/>
      <c r="H456" s="270"/>
      <c r="I456" s="269"/>
      <c r="J456" s="270"/>
      <c r="K456" s="269"/>
      <c r="L456" s="270"/>
      <c r="M456" s="269"/>
      <c r="N456" s="270"/>
      <c r="O456" s="256">
        <v>0</v>
      </c>
      <c r="P456" s="257"/>
    </row>
    <row r="457" spans="1:16" s="15" customFormat="1" ht="15.75" thickBot="1">
      <c r="A457" s="37">
        <v>231</v>
      </c>
      <c r="B457" s="38" t="s">
        <v>29</v>
      </c>
      <c r="C457" s="269"/>
      <c r="D457" s="270"/>
      <c r="E457" s="269"/>
      <c r="F457" s="270"/>
      <c r="G457" s="269"/>
      <c r="H457" s="270"/>
      <c r="I457" s="269"/>
      <c r="J457" s="270"/>
      <c r="K457" s="269"/>
      <c r="L457" s="270"/>
      <c r="M457" s="269"/>
      <c r="N457" s="270"/>
      <c r="O457" s="256">
        <v>0</v>
      </c>
      <c r="P457" s="257"/>
    </row>
    <row r="458" spans="1:16" s="15" customFormat="1" ht="15.75" thickBot="1">
      <c r="A458" s="37">
        <v>232</v>
      </c>
      <c r="B458" s="38" t="s">
        <v>30</v>
      </c>
      <c r="C458" s="269"/>
      <c r="D458" s="270"/>
      <c r="E458" s="269"/>
      <c r="F458" s="270"/>
      <c r="G458" s="269"/>
      <c r="H458" s="270"/>
      <c r="I458" s="269"/>
      <c r="J458" s="270"/>
      <c r="K458" s="269"/>
      <c r="L458" s="270"/>
      <c r="M458" s="269"/>
      <c r="N458" s="270"/>
      <c r="O458" s="256">
        <v>0</v>
      </c>
      <c r="P458" s="257"/>
    </row>
    <row r="459" spans="1:16" s="15" customFormat="1" ht="21.75" thickBot="1">
      <c r="A459" s="31" t="s">
        <v>31</v>
      </c>
      <c r="B459" s="32" t="s">
        <v>33</v>
      </c>
      <c r="C459" s="269">
        <v>0</v>
      </c>
      <c r="D459" s="270"/>
      <c r="E459" s="269">
        <v>0</v>
      </c>
      <c r="F459" s="270"/>
      <c r="G459" s="269">
        <v>0</v>
      </c>
      <c r="H459" s="270"/>
      <c r="I459" s="269">
        <v>0</v>
      </c>
      <c r="J459" s="270"/>
      <c r="K459" s="269">
        <v>0</v>
      </c>
      <c r="L459" s="270"/>
      <c r="M459" s="269">
        <v>0</v>
      </c>
      <c r="N459" s="270"/>
      <c r="O459" s="253">
        <v>0</v>
      </c>
      <c r="P459" s="255"/>
    </row>
    <row r="460" spans="1:16" s="15" customFormat="1" ht="15.75" thickBot="1">
      <c r="A460" s="29" t="s">
        <v>34</v>
      </c>
      <c r="B460" s="33" t="s">
        <v>35</v>
      </c>
      <c r="C460" s="258">
        <f>C459+C455</f>
        <v>143.3</v>
      </c>
      <c r="D460" s="259"/>
      <c r="E460" s="258">
        <f>E459+E455</f>
        <v>0</v>
      </c>
      <c r="F460" s="259"/>
      <c r="G460" s="258">
        <f>G459+G455</f>
        <v>0</v>
      </c>
      <c r="H460" s="259"/>
      <c r="I460" s="258">
        <f>I459+I455</f>
        <v>726.46</v>
      </c>
      <c r="J460" s="259"/>
      <c r="K460" s="258">
        <f>K459+K455</f>
        <v>726.46</v>
      </c>
      <c r="L460" s="259"/>
      <c r="M460" s="258">
        <f>M459+M455</f>
        <v>87.6</v>
      </c>
      <c r="N460" s="259"/>
      <c r="O460" s="258">
        <f>O459+O455</f>
        <v>638.86</v>
      </c>
      <c r="P460" s="259"/>
    </row>
    <row r="461" spans="1:16" s="15" customFormat="1" ht="15.75" thickBot="1">
      <c r="A461" s="258" t="s">
        <v>69</v>
      </c>
      <c r="B461" s="268"/>
      <c r="C461" s="258">
        <f>C460+C451</f>
        <v>37589.78</v>
      </c>
      <c r="D461" s="259"/>
      <c r="E461" s="258">
        <f>E460+E451</f>
        <v>38129</v>
      </c>
      <c r="F461" s="259"/>
      <c r="G461" s="258">
        <f>G460+G451</f>
        <v>38129.276</v>
      </c>
      <c r="H461" s="259"/>
      <c r="I461" s="258">
        <f>I460+I451</f>
        <v>4110.984000000001</v>
      </c>
      <c r="J461" s="259"/>
      <c r="K461" s="258">
        <f>K460+K451</f>
        <v>42279.76</v>
      </c>
      <c r="L461" s="259"/>
      <c r="M461" s="258">
        <f>M460+M451</f>
        <v>13021.12</v>
      </c>
      <c r="N461" s="259"/>
      <c r="O461" s="258">
        <f>O460+O451</f>
        <v>29258.640000000007</v>
      </c>
      <c r="P461" s="259"/>
    </row>
    <row r="462" spans="1:16" s="15" customFormat="1" ht="45.75" thickBot="1">
      <c r="A462" s="35" t="s">
        <v>36</v>
      </c>
      <c r="B462" s="34" t="s">
        <v>128</v>
      </c>
      <c r="C462" s="253" t="s">
        <v>37</v>
      </c>
      <c r="D462" s="254"/>
      <c r="E462" s="254"/>
      <c r="F462" s="255"/>
      <c r="G462" s="262" t="s">
        <v>147</v>
      </c>
      <c r="H462" s="263"/>
      <c r="I462" s="264"/>
      <c r="J462" s="265"/>
      <c r="K462" s="265"/>
      <c r="L462" s="266"/>
      <c r="M462" s="267"/>
      <c r="N462" s="252"/>
      <c r="O462" s="252"/>
      <c r="P462" s="252"/>
    </row>
    <row r="463" spans="1:16" s="15" customFormat="1" ht="25.5" customHeight="1" thickBot="1">
      <c r="A463" s="35"/>
      <c r="B463" s="34" t="s">
        <v>13</v>
      </c>
      <c r="C463" s="253"/>
      <c r="D463" s="254"/>
      <c r="E463" s="254"/>
      <c r="F463" s="255"/>
      <c r="G463" s="256" t="s">
        <v>13</v>
      </c>
      <c r="H463" s="257"/>
      <c r="I463" s="256"/>
      <c r="J463" s="257"/>
      <c r="K463" s="256"/>
      <c r="L463" s="257"/>
      <c r="M463" s="260"/>
      <c r="N463" s="261"/>
      <c r="O463" s="261"/>
      <c r="P463" s="261"/>
    </row>
    <row r="464" spans="1:16" s="15" customFormat="1" ht="15.75" thickBot="1">
      <c r="A464" s="17"/>
      <c r="B464" s="34" t="s">
        <v>38</v>
      </c>
      <c r="C464" s="253"/>
      <c r="D464" s="254"/>
      <c r="E464" s="254"/>
      <c r="F464" s="255"/>
      <c r="G464" s="256" t="s">
        <v>38</v>
      </c>
      <c r="H464" s="257"/>
      <c r="I464" s="256"/>
      <c r="J464" s="257"/>
      <c r="K464" s="256"/>
      <c r="L464" s="257"/>
      <c r="M464"/>
      <c r="N464"/>
      <c r="O464"/>
      <c r="P464"/>
    </row>
    <row r="465" spans="1:12" s="15" customFormat="1" ht="15">
      <c r="A465" s="206"/>
      <c r="B465" s="206"/>
      <c r="C465" s="206"/>
      <c r="D465" s="51"/>
      <c r="E465" s="51"/>
      <c r="F465" s="51"/>
      <c r="G465" s="203"/>
      <c r="H465" s="203"/>
      <c r="I465" s="203"/>
      <c r="J465" s="203"/>
      <c r="K465" s="203"/>
      <c r="L465" s="203"/>
    </row>
    <row r="466" spans="1:16" s="15" customFormat="1" ht="16.5" thickBot="1">
      <c r="A466" s="39"/>
      <c r="B466" s="28" t="s">
        <v>208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</row>
    <row r="467" spans="1:16" s="15" customFormat="1" ht="22.5" customHeight="1" thickBot="1">
      <c r="A467" s="35" t="s">
        <v>14</v>
      </c>
      <c r="B467" s="202" t="s">
        <v>90</v>
      </c>
      <c r="C467" s="295"/>
      <c r="D467" s="296"/>
      <c r="E467" s="296"/>
      <c r="F467" s="296"/>
      <c r="G467" s="296"/>
      <c r="H467" s="296"/>
      <c r="I467" s="296"/>
      <c r="J467" s="296"/>
      <c r="K467" s="296"/>
      <c r="L467" s="297"/>
      <c r="M467" s="253" t="s">
        <v>68</v>
      </c>
      <c r="N467" s="255"/>
      <c r="O467" s="291" t="s">
        <v>202</v>
      </c>
      <c r="P467" s="257"/>
    </row>
    <row r="468" spans="1:16" s="15" customFormat="1" ht="15.75" thickBot="1">
      <c r="A468" s="35" t="s">
        <v>15</v>
      </c>
      <c r="B468" s="205" t="s">
        <v>150</v>
      </c>
      <c r="C468" s="292"/>
      <c r="D468" s="293"/>
      <c r="E468" s="293"/>
      <c r="F468" s="293"/>
      <c r="G468" s="293"/>
      <c r="H468" s="293"/>
      <c r="I468" s="293"/>
      <c r="J468" s="293"/>
      <c r="K468" s="293"/>
      <c r="L468" s="294"/>
      <c r="M468" s="253" t="s">
        <v>16</v>
      </c>
      <c r="N468" s="255"/>
      <c r="O468" s="291" t="s">
        <v>78</v>
      </c>
      <c r="P468" s="257"/>
    </row>
    <row r="469" spans="1:16" s="15" customFormat="1" ht="15">
      <c r="A469" s="204" t="s">
        <v>17</v>
      </c>
      <c r="B469" s="288" t="s">
        <v>7</v>
      </c>
      <c r="C469" s="289">
        <v>-1</v>
      </c>
      <c r="D469" s="290"/>
      <c r="E469" s="289">
        <v>-2</v>
      </c>
      <c r="F469" s="290"/>
      <c r="G469" s="289">
        <v>-3</v>
      </c>
      <c r="H469" s="290"/>
      <c r="I469" s="289">
        <v>-4</v>
      </c>
      <c r="J469" s="290"/>
      <c r="K469" s="289">
        <v>-5</v>
      </c>
      <c r="L469" s="290"/>
      <c r="M469" s="289">
        <v>-6</v>
      </c>
      <c r="N469" s="290"/>
      <c r="O469" s="289" t="s">
        <v>129</v>
      </c>
      <c r="P469" s="290"/>
    </row>
    <row r="470" spans="1:16" s="15" customFormat="1" ht="15" customHeight="1">
      <c r="A470" s="204"/>
      <c r="B470" s="286"/>
      <c r="C470" s="278" t="s">
        <v>2</v>
      </c>
      <c r="D470" s="279"/>
      <c r="E470" s="278" t="s">
        <v>3</v>
      </c>
      <c r="F470" s="279"/>
      <c r="G470" s="278" t="s">
        <v>4</v>
      </c>
      <c r="H470" s="279"/>
      <c r="I470" s="278" t="s">
        <v>4</v>
      </c>
      <c r="J470" s="279"/>
      <c r="K470" s="278" t="s">
        <v>4</v>
      </c>
      <c r="L470" s="279"/>
      <c r="M470" s="278" t="s">
        <v>2</v>
      </c>
      <c r="N470" s="279"/>
      <c r="O470" s="280" t="s">
        <v>5</v>
      </c>
      <c r="P470" s="281"/>
    </row>
    <row r="471" spans="1:16" s="15" customFormat="1" ht="15" customHeight="1">
      <c r="A471" s="286"/>
      <c r="B471" s="286"/>
      <c r="C471" s="278" t="s">
        <v>18</v>
      </c>
      <c r="D471" s="279"/>
      <c r="E471" s="278" t="s">
        <v>205</v>
      </c>
      <c r="F471" s="279"/>
      <c r="G471" s="278" t="s">
        <v>206</v>
      </c>
      <c r="H471" s="279"/>
      <c r="I471" s="278" t="s">
        <v>207</v>
      </c>
      <c r="J471" s="279"/>
      <c r="K471" s="278" t="s">
        <v>9</v>
      </c>
      <c r="L471" s="279"/>
      <c r="M471" s="278" t="s">
        <v>8</v>
      </c>
      <c r="N471" s="279"/>
      <c r="O471" s="280"/>
      <c r="P471" s="281"/>
    </row>
    <row r="472" spans="1:16" s="15" customFormat="1" ht="15.75" customHeight="1" thickBot="1">
      <c r="A472" s="287"/>
      <c r="B472" s="287"/>
      <c r="C472" s="284" t="s">
        <v>168</v>
      </c>
      <c r="D472" s="285"/>
      <c r="E472" s="284"/>
      <c r="F472" s="285"/>
      <c r="G472" s="284"/>
      <c r="H472" s="285"/>
      <c r="I472" s="284"/>
      <c r="J472" s="285"/>
      <c r="K472" s="284"/>
      <c r="L472" s="285"/>
      <c r="M472" s="284" t="s">
        <v>10</v>
      </c>
      <c r="N472" s="285"/>
      <c r="O472" s="282"/>
      <c r="P472" s="283"/>
    </row>
    <row r="473" spans="1:16" s="15" customFormat="1" ht="15.75" thickBot="1">
      <c r="A473" s="37">
        <v>600</v>
      </c>
      <c r="B473" s="38" t="s">
        <v>19</v>
      </c>
      <c r="C473" s="272">
        <v>0</v>
      </c>
      <c r="D473" s="273"/>
      <c r="E473" s="256">
        <v>0</v>
      </c>
      <c r="F473" s="257"/>
      <c r="G473" s="272">
        <v>0</v>
      </c>
      <c r="H473" s="273"/>
      <c r="I473" s="272">
        <f>K473-G473</f>
        <v>1606.03</v>
      </c>
      <c r="J473" s="273"/>
      <c r="K473" s="272">
        <v>1606.03</v>
      </c>
      <c r="L473" s="273"/>
      <c r="M473" s="272">
        <v>0</v>
      </c>
      <c r="N473" s="273"/>
      <c r="O473" s="271">
        <f>K473-M473</f>
        <v>1606.03</v>
      </c>
      <c r="P473" s="257"/>
    </row>
    <row r="474" spans="1:16" s="15" customFormat="1" ht="15.75" thickBot="1">
      <c r="A474" s="37">
        <v>601</v>
      </c>
      <c r="B474" s="38" t="s">
        <v>20</v>
      </c>
      <c r="C474" s="272">
        <v>0</v>
      </c>
      <c r="D474" s="273"/>
      <c r="E474" s="256">
        <v>0</v>
      </c>
      <c r="F474" s="257"/>
      <c r="G474" s="272">
        <v>0</v>
      </c>
      <c r="H474" s="273"/>
      <c r="I474" s="272">
        <f>K474-G474</f>
        <v>538.3</v>
      </c>
      <c r="J474" s="273"/>
      <c r="K474" s="272">
        <v>538.3</v>
      </c>
      <c r="L474" s="273"/>
      <c r="M474" s="272">
        <v>0</v>
      </c>
      <c r="N474" s="273"/>
      <c r="O474" s="271">
        <f aca="true" t="shared" si="30" ref="O474:O479">K474-M474</f>
        <v>538.3</v>
      </c>
      <c r="P474" s="257"/>
    </row>
    <row r="475" spans="1:16" s="15" customFormat="1" ht="15.75" thickBot="1">
      <c r="A475" s="37">
        <v>602</v>
      </c>
      <c r="B475" s="38" t="s">
        <v>21</v>
      </c>
      <c r="C475" s="272">
        <v>0</v>
      </c>
      <c r="D475" s="273"/>
      <c r="E475" s="256">
        <v>0</v>
      </c>
      <c r="F475" s="257"/>
      <c r="G475" s="272">
        <v>0</v>
      </c>
      <c r="H475" s="273"/>
      <c r="I475" s="272">
        <f>K475-G475</f>
        <v>1637.22</v>
      </c>
      <c r="J475" s="273"/>
      <c r="K475" s="272">
        <v>1637.22</v>
      </c>
      <c r="L475" s="273"/>
      <c r="M475" s="272">
        <v>0</v>
      </c>
      <c r="N475" s="273"/>
      <c r="O475" s="271">
        <f t="shared" si="30"/>
        <v>1637.22</v>
      </c>
      <c r="P475" s="257"/>
    </row>
    <row r="476" spans="1:16" s="15" customFormat="1" ht="15.75" thickBot="1">
      <c r="A476" s="37">
        <v>603</v>
      </c>
      <c r="B476" s="38" t="s">
        <v>22</v>
      </c>
      <c r="C476" s="256"/>
      <c r="D476" s="257"/>
      <c r="E476" s="256">
        <v>0</v>
      </c>
      <c r="F476" s="257"/>
      <c r="G476" s="272"/>
      <c r="H476" s="273"/>
      <c r="I476" s="272"/>
      <c r="J476" s="273"/>
      <c r="K476" s="272"/>
      <c r="L476" s="273"/>
      <c r="M476" s="256"/>
      <c r="N476" s="257"/>
      <c r="O476" s="271">
        <f t="shared" si="30"/>
        <v>0</v>
      </c>
      <c r="P476" s="257"/>
    </row>
    <row r="477" spans="1:16" s="15" customFormat="1" ht="15.75" thickBot="1">
      <c r="A477" s="37">
        <v>604</v>
      </c>
      <c r="B477" s="38" t="s">
        <v>23</v>
      </c>
      <c r="C477" s="256"/>
      <c r="D477" s="257"/>
      <c r="E477" s="256">
        <v>0</v>
      </c>
      <c r="F477" s="257"/>
      <c r="G477" s="272"/>
      <c r="H477" s="273"/>
      <c r="I477" s="272"/>
      <c r="J477" s="273"/>
      <c r="K477" s="272"/>
      <c r="L477" s="273"/>
      <c r="M477" s="256"/>
      <c r="N477" s="257"/>
      <c r="O477" s="271">
        <f t="shared" si="30"/>
        <v>0</v>
      </c>
      <c r="P477" s="257"/>
    </row>
    <row r="478" spans="1:16" s="15" customFormat="1" ht="15.75" thickBot="1">
      <c r="A478" s="37">
        <v>605</v>
      </c>
      <c r="B478" s="38" t="s">
        <v>24</v>
      </c>
      <c r="C478" s="256"/>
      <c r="D478" s="257"/>
      <c r="E478" s="256">
        <v>0</v>
      </c>
      <c r="F478" s="257"/>
      <c r="G478" s="272"/>
      <c r="H478" s="273"/>
      <c r="I478" s="272"/>
      <c r="J478" s="273"/>
      <c r="K478" s="272"/>
      <c r="L478" s="273"/>
      <c r="M478" s="256"/>
      <c r="N478" s="257"/>
      <c r="O478" s="271">
        <f t="shared" si="30"/>
        <v>0</v>
      </c>
      <c r="P478" s="257"/>
    </row>
    <row r="479" spans="1:16" s="15" customFormat="1" ht="15.75" thickBot="1">
      <c r="A479" s="37">
        <v>606</v>
      </c>
      <c r="B479" s="38" t="s">
        <v>25</v>
      </c>
      <c r="C479" s="256"/>
      <c r="D479" s="257"/>
      <c r="E479" s="256">
        <v>0</v>
      </c>
      <c r="F479" s="257"/>
      <c r="G479" s="272"/>
      <c r="H479" s="273"/>
      <c r="I479" s="272"/>
      <c r="J479" s="273"/>
      <c r="K479" s="272"/>
      <c r="L479" s="273"/>
      <c r="M479" s="256"/>
      <c r="N479" s="257"/>
      <c r="O479" s="271">
        <f t="shared" si="30"/>
        <v>0</v>
      </c>
      <c r="P479" s="257"/>
    </row>
    <row r="480" spans="1:16" s="15" customFormat="1" ht="15.75" thickBot="1">
      <c r="A480" s="29" t="s">
        <v>26</v>
      </c>
      <c r="B480" s="30" t="s">
        <v>27</v>
      </c>
      <c r="C480" s="274">
        <f>SUM(C473:C479)</f>
        <v>0</v>
      </c>
      <c r="D480" s="275"/>
      <c r="E480" s="256">
        <v>0</v>
      </c>
      <c r="F480" s="257"/>
      <c r="G480" s="276">
        <f>SUM(G473:G479)</f>
        <v>0</v>
      </c>
      <c r="H480" s="277"/>
      <c r="I480" s="276">
        <f>SUM(I473:I479)</f>
        <v>3781.55</v>
      </c>
      <c r="J480" s="277"/>
      <c r="K480" s="276">
        <f>SUM(K473:K479)</f>
        <v>3781.55</v>
      </c>
      <c r="L480" s="277"/>
      <c r="M480" s="274">
        <f>SUM(M473:M479)</f>
        <v>0</v>
      </c>
      <c r="N480" s="275"/>
      <c r="O480" s="274">
        <f>SUM(O473:O479)</f>
        <v>3781.55</v>
      </c>
      <c r="P480" s="275"/>
    </row>
    <row r="481" spans="1:16" s="15" customFormat="1" ht="15.75" thickBot="1">
      <c r="A481" s="37">
        <v>230</v>
      </c>
      <c r="B481" s="38" t="s">
        <v>28</v>
      </c>
      <c r="C481" s="256"/>
      <c r="D481" s="257"/>
      <c r="E481" s="256">
        <v>0</v>
      </c>
      <c r="F481" s="257"/>
      <c r="G481" s="272"/>
      <c r="H481" s="273"/>
      <c r="I481" s="272">
        <f>K481-G481</f>
        <v>0</v>
      </c>
      <c r="J481" s="273"/>
      <c r="K481" s="272"/>
      <c r="L481" s="273"/>
      <c r="M481" s="256"/>
      <c r="N481" s="257"/>
      <c r="O481" s="271">
        <f>K481-M481</f>
        <v>0</v>
      </c>
      <c r="P481" s="257"/>
    </row>
    <row r="482" spans="1:16" s="15" customFormat="1" ht="15.75" thickBot="1">
      <c r="A482" s="37">
        <v>231</v>
      </c>
      <c r="B482" s="38" t="s">
        <v>29</v>
      </c>
      <c r="C482" s="256">
        <v>0</v>
      </c>
      <c r="D482" s="257"/>
      <c r="E482" s="256">
        <v>0</v>
      </c>
      <c r="F482" s="257"/>
      <c r="G482" s="272"/>
      <c r="H482" s="273"/>
      <c r="I482" s="272">
        <f>K482-G482</f>
        <v>7033.64</v>
      </c>
      <c r="J482" s="273"/>
      <c r="K482" s="272">
        <v>7033.64</v>
      </c>
      <c r="L482" s="273"/>
      <c r="M482" s="256">
        <v>0</v>
      </c>
      <c r="N482" s="257"/>
      <c r="O482" s="271">
        <f>K482-M482</f>
        <v>7033.64</v>
      </c>
      <c r="P482" s="257"/>
    </row>
    <row r="483" spans="1:16" s="15" customFormat="1" ht="15.75" thickBot="1">
      <c r="A483" s="37">
        <v>232</v>
      </c>
      <c r="B483" s="38" t="s">
        <v>30</v>
      </c>
      <c r="C483" s="256"/>
      <c r="D483" s="257"/>
      <c r="E483" s="256">
        <v>0</v>
      </c>
      <c r="F483" s="257"/>
      <c r="G483" s="272"/>
      <c r="H483" s="273"/>
      <c r="I483" s="272"/>
      <c r="J483" s="273"/>
      <c r="K483" s="272">
        <f>G483+I483</f>
        <v>0</v>
      </c>
      <c r="L483" s="273"/>
      <c r="M483" s="256"/>
      <c r="N483" s="257"/>
      <c r="O483" s="271">
        <f>K483-M483</f>
        <v>0</v>
      </c>
      <c r="P483" s="257"/>
    </row>
    <row r="484" spans="1:16" s="15" customFormat="1" ht="21.75" thickBot="1">
      <c r="A484" s="31" t="s">
        <v>31</v>
      </c>
      <c r="B484" s="32" t="s">
        <v>32</v>
      </c>
      <c r="C484" s="269">
        <f>SUM(C481:C483)</f>
        <v>0</v>
      </c>
      <c r="D484" s="270"/>
      <c r="E484" s="256">
        <v>0</v>
      </c>
      <c r="F484" s="257"/>
      <c r="G484" s="269">
        <f>SUM(G481:G483)</f>
        <v>0</v>
      </c>
      <c r="H484" s="270"/>
      <c r="I484" s="269">
        <f>SUM(I481:I483)</f>
        <v>7033.64</v>
      </c>
      <c r="J484" s="270"/>
      <c r="K484" s="269">
        <f>SUM(K481:K483)</f>
        <v>7033.64</v>
      </c>
      <c r="L484" s="270"/>
      <c r="M484" s="269">
        <f>SUM(M481:M483)</f>
        <v>0</v>
      </c>
      <c r="N484" s="270"/>
      <c r="O484" s="269">
        <f>SUM(O481:O483)</f>
        <v>7033.64</v>
      </c>
      <c r="P484" s="270"/>
    </row>
    <row r="485" spans="1:16" s="15" customFormat="1" ht="15.75" thickBot="1">
      <c r="A485" s="37">
        <v>230</v>
      </c>
      <c r="B485" s="38" t="s">
        <v>28</v>
      </c>
      <c r="C485" s="269"/>
      <c r="D485" s="270"/>
      <c r="E485" s="256">
        <v>0</v>
      </c>
      <c r="F485" s="257"/>
      <c r="G485" s="269"/>
      <c r="H485" s="270"/>
      <c r="I485" s="269"/>
      <c r="J485" s="270"/>
      <c r="K485" s="269"/>
      <c r="L485" s="270"/>
      <c r="M485" s="269"/>
      <c r="N485" s="270"/>
      <c r="O485" s="256">
        <v>0</v>
      </c>
      <c r="P485" s="257"/>
    </row>
    <row r="486" spans="1:16" s="15" customFormat="1" ht="15.75" thickBot="1">
      <c r="A486" s="37">
        <v>231</v>
      </c>
      <c r="B486" s="38" t="s">
        <v>29</v>
      </c>
      <c r="C486" s="269"/>
      <c r="D486" s="270"/>
      <c r="E486" s="256">
        <v>0</v>
      </c>
      <c r="F486" s="257"/>
      <c r="G486" s="269"/>
      <c r="H486" s="270"/>
      <c r="I486" s="269"/>
      <c r="J486" s="270"/>
      <c r="K486" s="269"/>
      <c r="L486" s="270"/>
      <c r="M486" s="269"/>
      <c r="N486" s="270"/>
      <c r="O486" s="256">
        <v>0</v>
      </c>
      <c r="P486" s="257"/>
    </row>
    <row r="487" spans="1:16" s="15" customFormat="1" ht="15.75" thickBot="1">
      <c r="A487" s="37">
        <v>232</v>
      </c>
      <c r="B487" s="38" t="s">
        <v>30</v>
      </c>
      <c r="C487" s="269"/>
      <c r="D487" s="270"/>
      <c r="E487" s="256">
        <v>0</v>
      </c>
      <c r="F487" s="257"/>
      <c r="G487" s="269"/>
      <c r="H487" s="270"/>
      <c r="I487" s="269"/>
      <c r="J487" s="270"/>
      <c r="K487" s="269"/>
      <c r="L487" s="270"/>
      <c r="M487" s="269"/>
      <c r="N487" s="270"/>
      <c r="O487" s="256">
        <v>0</v>
      </c>
      <c r="P487" s="257"/>
    </row>
    <row r="488" spans="1:16" s="15" customFormat="1" ht="21.75" thickBot="1">
      <c r="A488" s="31" t="s">
        <v>31</v>
      </c>
      <c r="B488" s="32" t="s">
        <v>33</v>
      </c>
      <c r="C488" s="269">
        <v>0</v>
      </c>
      <c r="D488" s="270"/>
      <c r="E488" s="269">
        <v>0</v>
      </c>
      <c r="F488" s="270"/>
      <c r="G488" s="269">
        <v>0</v>
      </c>
      <c r="H488" s="270"/>
      <c r="I488" s="269">
        <v>0</v>
      </c>
      <c r="J488" s="270"/>
      <c r="K488" s="269">
        <v>0</v>
      </c>
      <c r="L488" s="270"/>
      <c r="M488" s="269">
        <v>0</v>
      </c>
      <c r="N488" s="270"/>
      <c r="O488" s="253">
        <v>0</v>
      </c>
      <c r="P488" s="255"/>
    </row>
    <row r="489" spans="1:16" s="15" customFormat="1" ht="15.75" thickBot="1">
      <c r="A489" s="29" t="s">
        <v>34</v>
      </c>
      <c r="B489" s="33" t="s">
        <v>35</v>
      </c>
      <c r="C489" s="258">
        <f>C488+C484</f>
        <v>0</v>
      </c>
      <c r="D489" s="259"/>
      <c r="E489" s="258">
        <f>E488+E484</f>
        <v>0</v>
      </c>
      <c r="F489" s="259"/>
      <c r="G489" s="258">
        <f>G488+G484</f>
        <v>0</v>
      </c>
      <c r="H489" s="259"/>
      <c r="I489" s="258">
        <f>I488+I484</f>
        <v>7033.64</v>
      </c>
      <c r="J489" s="259"/>
      <c r="K489" s="258">
        <f>K488+K484</f>
        <v>7033.64</v>
      </c>
      <c r="L489" s="259"/>
      <c r="M489" s="258">
        <f>M488+M484</f>
        <v>0</v>
      </c>
      <c r="N489" s="259"/>
      <c r="O489" s="258">
        <f>O488+O484</f>
        <v>7033.64</v>
      </c>
      <c r="P489" s="259"/>
    </row>
    <row r="490" spans="1:16" s="15" customFormat="1" ht="15.75" thickBot="1">
      <c r="A490" s="258" t="s">
        <v>69</v>
      </c>
      <c r="B490" s="268"/>
      <c r="C490" s="258">
        <f>C489+C480</f>
        <v>0</v>
      </c>
      <c r="D490" s="259"/>
      <c r="E490" s="258">
        <f>E489+E480</f>
        <v>0</v>
      </c>
      <c r="F490" s="259"/>
      <c r="G490" s="258">
        <f>G489+G480</f>
        <v>0</v>
      </c>
      <c r="H490" s="259"/>
      <c r="I490" s="258">
        <f>I489+I480</f>
        <v>10815.19</v>
      </c>
      <c r="J490" s="259"/>
      <c r="K490" s="258">
        <f>K489+K480</f>
        <v>10815.19</v>
      </c>
      <c r="L490" s="259"/>
      <c r="M490" s="258">
        <f>M489+M480</f>
        <v>0</v>
      </c>
      <c r="N490" s="259"/>
      <c r="O490" s="258">
        <f>O489+O480</f>
        <v>10815.19</v>
      </c>
      <c r="P490" s="259"/>
    </row>
    <row r="491" spans="1:16" s="15" customFormat="1" ht="45.75" thickBot="1">
      <c r="A491" s="35" t="s">
        <v>36</v>
      </c>
      <c r="B491" s="34" t="s">
        <v>128</v>
      </c>
      <c r="C491" s="253" t="s">
        <v>37</v>
      </c>
      <c r="D491" s="254"/>
      <c r="E491" s="254"/>
      <c r="F491" s="255"/>
      <c r="G491" s="262" t="s">
        <v>147</v>
      </c>
      <c r="H491" s="263"/>
      <c r="I491" s="264"/>
      <c r="J491" s="265"/>
      <c r="K491" s="265"/>
      <c r="L491" s="266"/>
      <c r="M491" s="267"/>
      <c r="N491" s="252"/>
      <c r="O491" s="252"/>
      <c r="P491" s="252"/>
    </row>
    <row r="492" spans="1:16" s="15" customFormat="1" ht="15.75" thickBot="1">
      <c r="A492" s="35"/>
      <c r="B492" s="34" t="s">
        <v>13</v>
      </c>
      <c r="C492" s="253"/>
      <c r="D492" s="254"/>
      <c r="E492" s="254"/>
      <c r="F492" s="255"/>
      <c r="G492" s="256" t="s">
        <v>13</v>
      </c>
      <c r="H492" s="257"/>
      <c r="I492" s="256"/>
      <c r="J492" s="257"/>
      <c r="K492" s="256"/>
      <c r="L492" s="257"/>
      <c r="M492" s="260"/>
      <c r="N492" s="261"/>
      <c r="O492" s="261"/>
      <c r="P492" s="261"/>
    </row>
    <row r="493" spans="1:12" s="15" customFormat="1" ht="15.75" thickBot="1">
      <c r="A493" s="17"/>
      <c r="B493" s="34" t="s">
        <v>38</v>
      </c>
      <c r="C493" s="253"/>
      <c r="D493" s="254"/>
      <c r="E493" s="254"/>
      <c r="F493" s="255"/>
      <c r="G493" s="256" t="s">
        <v>38</v>
      </c>
      <c r="H493" s="257"/>
      <c r="I493" s="256"/>
      <c r="J493" s="257"/>
      <c r="K493" s="256"/>
      <c r="L493" s="257"/>
    </row>
    <row r="494" spans="1:12" s="15" customFormat="1" ht="15">
      <c r="A494" s="206"/>
      <c r="B494" s="206"/>
      <c r="C494" s="51"/>
      <c r="D494" s="51"/>
      <c r="E494" s="51"/>
      <c r="F494" s="51"/>
      <c r="G494" s="203"/>
      <c r="H494" s="203"/>
      <c r="I494" s="203"/>
      <c r="J494" s="203"/>
      <c r="K494" s="203"/>
      <c r="L494" s="203"/>
    </row>
    <row r="495" spans="1:12" s="15" customFormat="1" ht="15">
      <c r="A495" s="206"/>
      <c r="B495" s="206"/>
      <c r="C495" s="51"/>
      <c r="D495" s="51"/>
      <c r="E495" s="51"/>
      <c r="F495" s="51"/>
      <c r="G495" s="203"/>
      <c r="H495" s="203"/>
      <c r="I495" s="203"/>
      <c r="J495" s="203"/>
      <c r="K495" s="203"/>
      <c r="L495" s="203"/>
    </row>
    <row r="496" s="15" customFormat="1" ht="16.5" thickBot="1">
      <c r="B496" s="28" t="s">
        <v>208</v>
      </c>
    </row>
    <row r="497" spans="1:16" s="15" customFormat="1" ht="26.25" customHeight="1" thickBot="1">
      <c r="A497" s="35" t="s">
        <v>14</v>
      </c>
      <c r="B497" s="27" t="s">
        <v>90</v>
      </c>
      <c r="C497" s="295"/>
      <c r="D497" s="296"/>
      <c r="E497" s="296"/>
      <c r="F497" s="296"/>
      <c r="G497" s="296"/>
      <c r="H497" s="296"/>
      <c r="I497" s="296"/>
      <c r="J497" s="296"/>
      <c r="K497" s="296"/>
      <c r="L497" s="297"/>
      <c r="M497" s="253" t="s">
        <v>68</v>
      </c>
      <c r="N497" s="255"/>
      <c r="O497" s="291" t="s">
        <v>70</v>
      </c>
      <c r="P497" s="257"/>
    </row>
    <row r="498" spans="1:16" s="15" customFormat="1" ht="15.75" thickBot="1">
      <c r="A498" s="35" t="s">
        <v>15</v>
      </c>
      <c r="B498" s="78" t="s">
        <v>138</v>
      </c>
      <c r="C498" s="292"/>
      <c r="D498" s="293"/>
      <c r="E498" s="293"/>
      <c r="F498" s="293"/>
      <c r="G498" s="293"/>
      <c r="H498" s="293"/>
      <c r="I498" s="293"/>
      <c r="J498" s="293"/>
      <c r="K498" s="293"/>
      <c r="L498" s="294"/>
      <c r="M498" s="253" t="s">
        <v>16</v>
      </c>
      <c r="N498" s="255"/>
      <c r="O498" s="291" t="s">
        <v>79</v>
      </c>
      <c r="P498" s="257"/>
    </row>
    <row r="499" spans="1:16" s="15" customFormat="1" ht="15" customHeight="1">
      <c r="A499" s="36" t="s">
        <v>17</v>
      </c>
      <c r="B499" s="288" t="s">
        <v>7</v>
      </c>
      <c r="C499" s="289">
        <v>-1</v>
      </c>
      <c r="D499" s="290"/>
      <c r="E499" s="289">
        <v>-2</v>
      </c>
      <c r="F499" s="290"/>
      <c r="G499" s="289">
        <v>-3</v>
      </c>
      <c r="H499" s="290"/>
      <c r="I499" s="289">
        <v>-4</v>
      </c>
      <c r="J499" s="290"/>
      <c r="K499" s="289">
        <v>-5</v>
      </c>
      <c r="L499" s="290"/>
      <c r="M499" s="289">
        <v>-6</v>
      </c>
      <c r="N499" s="290"/>
      <c r="O499" s="289" t="s">
        <v>129</v>
      </c>
      <c r="P499" s="290"/>
    </row>
    <row r="500" spans="1:16" s="15" customFormat="1" ht="15" customHeight="1">
      <c r="A500" s="36"/>
      <c r="B500" s="286"/>
      <c r="C500" s="278" t="s">
        <v>2</v>
      </c>
      <c r="D500" s="279"/>
      <c r="E500" s="278" t="s">
        <v>3</v>
      </c>
      <c r="F500" s="279"/>
      <c r="G500" s="278" t="s">
        <v>4</v>
      </c>
      <c r="H500" s="279"/>
      <c r="I500" s="278" t="s">
        <v>4</v>
      </c>
      <c r="J500" s="279"/>
      <c r="K500" s="278" t="s">
        <v>4</v>
      </c>
      <c r="L500" s="279"/>
      <c r="M500" s="278" t="s">
        <v>2</v>
      </c>
      <c r="N500" s="279"/>
      <c r="O500" s="280" t="s">
        <v>5</v>
      </c>
      <c r="P500" s="281"/>
    </row>
    <row r="501" spans="1:16" s="15" customFormat="1" ht="24.75" customHeight="1">
      <c r="A501" s="286"/>
      <c r="B501" s="286"/>
      <c r="C501" s="278" t="s">
        <v>18</v>
      </c>
      <c r="D501" s="279"/>
      <c r="E501" s="278" t="s">
        <v>205</v>
      </c>
      <c r="F501" s="279"/>
      <c r="G501" s="278" t="s">
        <v>206</v>
      </c>
      <c r="H501" s="279"/>
      <c r="I501" s="278" t="s">
        <v>207</v>
      </c>
      <c r="J501" s="279"/>
      <c r="K501" s="278" t="s">
        <v>9</v>
      </c>
      <c r="L501" s="279"/>
      <c r="M501" s="278" t="s">
        <v>8</v>
      </c>
      <c r="N501" s="279"/>
      <c r="O501" s="280"/>
      <c r="P501" s="281"/>
    </row>
    <row r="502" spans="1:16" s="15" customFormat="1" ht="15.75" customHeight="1" thickBot="1">
      <c r="A502" s="287"/>
      <c r="B502" s="287"/>
      <c r="C502" s="284" t="s">
        <v>168</v>
      </c>
      <c r="D502" s="285"/>
      <c r="E502" s="284"/>
      <c r="F502" s="285"/>
      <c r="G502" s="284"/>
      <c r="H502" s="285"/>
      <c r="I502" s="284"/>
      <c r="J502" s="285"/>
      <c r="K502" s="284"/>
      <c r="L502" s="285"/>
      <c r="M502" s="284" t="s">
        <v>10</v>
      </c>
      <c r="N502" s="285"/>
      <c r="O502" s="282"/>
      <c r="P502" s="283"/>
    </row>
    <row r="503" spans="1:16" s="15" customFormat="1" ht="15.75" thickBot="1">
      <c r="A503" s="37">
        <v>600</v>
      </c>
      <c r="B503" s="38" t="s">
        <v>19</v>
      </c>
      <c r="C503" s="256">
        <v>1131.86</v>
      </c>
      <c r="D503" s="257"/>
      <c r="E503" s="272">
        <v>1608.398</v>
      </c>
      <c r="F503" s="273"/>
      <c r="G503" s="272">
        <v>1594.307</v>
      </c>
      <c r="H503" s="273"/>
      <c r="I503" s="272">
        <f>K503-G503</f>
        <v>1062.713</v>
      </c>
      <c r="J503" s="273"/>
      <c r="K503" s="272">
        <v>2657.02</v>
      </c>
      <c r="L503" s="273"/>
      <c r="M503" s="256">
        <v>423.31</v>
      </c>
      <c r="N503" s="257"/>
      <c r="O503" s="271">
        <f>K503-M503</f>
        <v>2233.71</v>
      </c>
      <c r="P503" s="257"/>
    </row>
    <row r="504" spans="1:16" s="15" customFormat="1" ht="15.75" thickBot="1">
      <c r="A504" s="37">
        <v>601</v>
      </c>
      <c r="B504" s="38" t="s">
        <v>20</v>
      </c>
      <c r="C504" s="256">
        <v>186.93</v>
      </c>
      <c r="D504" s="257"/>
      <c r="E504" s="272">
        <v>268.602</v>
      </c>
      <c r="F504" s="273"/>
      <c r="G504" s="272">
        <v>282.564</v>
      </c>
      <c r="H504" s="273"/>
      <c r="I504" s="272">
        <f>K504-G504</f>
        <v>-0.004000000000019099</v>
      </c>
      <c r="J504" s="273"/>
      <c r="K504" s="272">
        <v>282.56</v>
      </c>
      <c r="L504" s="273"/>
      <c r="M504" s="256">
        <v>70.69</v>
      </c>
      <c r="N504" s="257"/>
      <c r="O504" s="271">
        <f aca="true" t="shared" si="31" ref="O504:O509">K504-M504</f>
        <v>211.87</v>
      </c>
      <c r="P504" s="257"/>
    </row>
    <row r="505" spans="1:16" s="15" customFormat="1" ht="15.75" thickBot="1">
      <c r="A505" s="37">
        <v>602</v>
      </c>
      <c r="B505" s="38" t="s">
        <v>21</v>
      </c>
      <c r="C505" s="256">
        <v>324</v>
      </c>
      <c r="D505" s="257"/>
      <c r="E505" s="272">
        <v>400</v>
      </c>
      <c r="F505" s="273"/>
      <c r="G505" s="272">
        <v>400</v>
      </c>
      <c r="H505" s="273"/>
      <c r="I505" s="272">
        <f>K505-G505</f>
        <v>118.79999999999995</v>
      </c>
      <c r="J505" s="273"/>
      <c r="K505" s="272">
        <v>518.8</v>
      </c>
      <c r="L505" s="273"/>
      <c r="M505" s="256">
        <v>478.44</v>
      </c>
      <c r="N505" s="257"/>
      <c r="O505" s="271">
        <f t="shared" si="31"/>
        <v>40.35999999999996</v>
      </c>
      <c r="P505" s="257"/>
    </row>
    <row r="506" spans="1:16" s="15" customFormat="1" ht="15.75" thickBot="1">
      <c r="A506" s="37">
        <v>603</v>
      </c>
      <c r="B506" s="38" t="s">
        <v>22</v>
      </c>
      <c r="C506" s="256"/>
      <c r="D506" s="257"/>
      <c r="E506" s="272"/>
      <c r="F506" s="273"/>
      <c r="G506" s="272"/>
      <c r="H506" s="273"/>
      <c r="I506" s="272"/>
      <c r="J506" s="273"/>
      <c r="K506" s="272">
        <f>G506+I506</f>
        <v>0</v>
      </c>
      <c r="L506" s="273"/>
      <c r="M506" s="256"/>
      <c r="N506" s="257"/>
      <c r="O506" s="271">
        <f t="shared" si="31"/>
        <v>0</v>
      </c>
      <c r="P506" s="257"/>
    </row>
    <row r="507" spans="1:16" s="15" customFormat="1" ht="15.75" thickBot="1">
      <c r="A507" s="37">
        <v>604</v>
      </c>
      <c r="B507" s="38" t="s">
        <v>23</v>
      </c>
      <c r="C507" s="256"/>
      <c r="D507" s="257"/>
      <c r="E507" s="272"/>
      <c r="F507" s="273"/>
      <c r="G507" s="272"/>
      <c r="H507" s="273"/>
      <c r="I507" s="272"/>
      <c r="J507" s="273"/>
      <c r="K507" s="272">
        <f>G507+I507</f>
        <v>0</v>
      </c>
      <c r="L507" s="273"/>
      <c r="M507" s="256"/>
      <c r="N507" s="257"/>
      <c r="O507" s="271">
        <f t="shared" si="31"/>
        <v>0</v>
      </c>
      <c r="P507" s="257"/>
    </row>
    <row r="508" spans="1:16" s="15" customFormat="1" ht="15.75" thickBot="1">
      <c r="A508" s="37">
        <v>605</v>
      </c>
      <c r="B508" s="38" t="s">
        <v>24</v>
      </c>
      <c r="C508" s="256"/>
      <c r="D508" s="257"/>
      <c r="E508" s="272"/>
      <c r="F508" s="273"/>
      <c r="G508" s="272"/>
      <c r="H508" s="273"/>
      <c r="I508" s="272"/>
      <c r="J508" s="273"/>
      <c r="K508" s="272">
        <f>G508+I508</f>
        <v>0</v>
      </c>
      <c r="L508" s="273"/>
      <c r="M508" s="256"/>
      <c r="N508" s="257"/>
      <c r="O508" s="271">
        <f t="shared" si="31"/>
        <v>0</v>
      </c>
      <c r="P508" s="257"/>
    </row>
    <row r="509" spans="1:16" s="15" customFormat="1" ht="15.75" thickBot="1">
      <c r="A509" s="37">
        <v>606</v>
      </c>
      <c r="B509" s="38" t="s">
        <v>25</v>
      </c>
      <c r="C509" s="256"/>
      <c r="D509" s="257"/>
      <c r="E509" s="272"/>
      <c r="F509" s="273"/>
      <c r="G509" s="272"/>
      <c r="H509" s="273"/>
      <c r="I509" s="272"/>
      <c r="J509" s="273"/>
      <c r="K509" s="272">
        <f>G509+I509</f>
        <v>0</v>
      </c>
      <c r="L509" s="273"/>
      <c r="M509" s="256"/>
      <c r="N509" s="257"/>
      <c r="O509" s="271">
        <f t="shared" si="31"/>
        <v>0</v>
      </c>
      <c r="P509" s="257"/>
    </row>
    <row r="510" spans="1:16" s="15" customFormat="1" ht="15.75" thickBot="1">
      <c r="A510" s="29" t="s">
        <v>26</v>
      </c>
      <c r="B510" s="30" t="s">
        <v>27</v>
      </c>
      <c r="C510" s="274">
        <f>SUM(C503:C509)</f>
        <v>1642.79</v>
      </c>
      <c r="D510" s="275"/>
      <c r="E510" s="276">
        <f>SUM(E503:E509)</f>
        <v>2277</v>
      </c>
      <c r="F510" s="277"/>
      <c r="G510" s="276">
        <f>SUM(G503:G509)</f>
        <v>2276.871</v>
      </c>
      <c r="H510" s="277"/>
      <c r="I510" s="276">
        <f>SUM(I503:I509)</f>
        <v>1181.5089999999998</v>
      </c>
      <c r="J510" s="277"/>
      <c r="K510" s="276">
        <f>SUM(K503:K509)</f>
        <v>3458.38</v>
      </c>
      <c r="L510" s="277"/>
      <c r="M510" s="274">
        <f>SUM(M503:M509)</f>
        <v>972.44</v>
      </c>
      <c r="N510" s="275"/>
      <c r="O510" s="274">
        <f>SUM(O503:O509)</f>
        <v>2485.94</v>
      </c>
      <c r="P510" s="275"/>
    </row>
    <row r="511" spans="1:16" s="15" customFormat="1" ht="15.75" thickBot="1">
      <c r="A511" s="37">
        <v>230</v>
      </c>
      <c r="B511" s="38" t="s">
        <v>28</v>
      </c>
      <c r="C511" s="256">
        <v>0</v>
      </c>
      <c r="D511" s="257"/>
      <c r="E511" s="272"/>
      <c r="F511" s="273"/>
      <c r="G511" s="272">
        <v>0</v>
      </c>
      <c r="H511" s="273"/>
      <c r="I511" s="272">
        <v>0</v>
      </c>
      <c r="J511" s="273"/>
      <c r="K511" s="272">
        <f>G511+I511</f>
        <v>0</v>
      </c>
      <c r="L511" s="273"/>
      <c r="M511" s="256">
        <v>0</v>
      </c>
      <c r="N511" s="257"/>
      <c r="O511" s="271">
        <f>K511-M511</f>
        <v>0</v>
      </c>
      <c r="P511" s="257"/>
    </row>
    <row r="512" spans="1:16" s="15" customFormat="1" ht="15.75" thickBot="1">
      <c r="A512" s="37">
        <v>231</v>
      </c>
      <c r="B512" s="38" t="s">
        <v>29</v>
      </c>
      <c r="C512" s="256">
        <v>0</v>
      </c>
      <c r="D512" s="257"/>
      <c r="E512" s="272">
        <v>7447.003</v>
      </c>
      <c r="F512" s="273"/>
      <c r="G512" s="272">
        <v>7447.003</v>
      </c>
      <c r="H512" s="273"/>
      <c r="I512" s="272">
        <f>K512-G512</f>
        <v>1096.8769999999995</v>
      </c>
      <c r="J512" s="273"/>
      <c r="K512" s="272">
        <v>8543.88</v>
      </c>
      <c r="L512" s="273"/>
      <c r="M512" s="256">
        <v>0</v>
      </c>
      <c r="N512" s="257"/>
      <c r="O512" s="271">
        <f>K512-M512</f>
        <v>8543.88</v>
      </c>
      <c r="P512" s="257"/>
    </row>
    <row r="513" spans="1:16" s="15" customFormat="1" ht="15.75" thickBot="1">
      <c r="A513" s="37">
        <v>232</v>
      </c>
      <c r="B513" s="38" t="s">
        <v>30</v>
      </c>
      <c r="C513" s="256"/>
      <c r="D513" s="257"/>
      <c r="E513" s="272"/>
      <c r="F513" s="273"/>
      <c r="G513" s="272"/>
      <c r="H513" s="273"/>
      <c r="I513" s="272"/>
      <c r="J513" s="273"/>
      <c r="K513" s="272">
        <f>G513+I513</f>
        <v>0</v>
      </c>
      <c r="L513" s="273"/>
      <c r="M513" s="256"/>
      <c r="N513" s="257"/>
      <c r="O513" s="271">
        <f>K513-M513</f>
        <v>0</v>
      </c>
      <c r="P513" s="257"/>
    </row>
    <row r="514" spans="1:16" s="15" customFormat="1" ht="21.75" thickBot="1">
      <c r="A514" s="31" t="s">
        <v>31</v>
      </c>
      <c r="B514" s="32" t="s">
        <v>32</v>
      </c>
      <c r="C514" s="269">
        <f>C511+C512+C513</f>
        <v>0</v>
      </c>
      <c r="D514" s="270"/>
      <c r="E514" s="269">
        <f>E511+E512+E513</f>
        <v>7447.003</v>
      </c>
      <c r="F514" s="270"/>
      <c r="G514" s="269">
        <f>G511+G512+G513</f>
        <v>7447.003</v>
      </c>
      <c r="H514" s="270"/>
      <c r="I514" s="269">
        <f>I511+I512+I513</f>
        <v>1096.8769999999995</v>
      </c>
      <c r="J514" s="270"/>
      <c r="K514" s="269">
        <f>K511+K512+K513</f>
        <v>8543.88</v>
      </c>
      <c r="L514" s="270"/>
      <c r="M514" s="269">
        <f>M511+M512+M513</f>
        <v>0</v>
      </c>
      <c r="N514" s="270"/>
      <c r="O514" s="269">
        <f>O511+O512+O513</f>
        <v>8543.88</v>
      </c>
      <c r="P514" s="270"/>
    </row>
    <row r="515" spans="1:16" s="15" customFormat="1" ht="15.75" thickBot="1">
      <c r="A515" s="37">
        <v>230</v>
      </c>
      <c r="B515" s="38" t="s">
        <v>28</v>
      </c>
      <c r="C515" s="269"/>
      <c r="D515" s="270"/>
      <c r="E515" s="269"/>
      <c r="F515" s="270"/>
      <c r="G515" s="269"/>
      <c r="H515" s="270"/>
      <c r="I515" s="269"/>
      <c r="J515" s="270"/>
      <c r="K515" s="269"/>
      <c r="L515" s="270"/>
      <c r="M515" s="269"/>
      <c r="N515" s="270"/>
      <c r="O515" s="256">
        <v>0</v>
      </c>
      <c r="P515" s="257"/>
    </row>
    <row r="516" spans="1:16" s="15" customFormat="1" ht="15.75" thickBot="1">
      <c r="A516" s="37">
        <v>231</v>
      </c>
      <c r="B516" s="38" t="s">
        <v>29</v>
      </c>
      <c r="C516" s="269"/>
      <c r="D516" s="270"/>
      <c r="E516" s="269"/>
      <c r="F516" s="270"/>
      <c r="G516" s="269"/>
      <c r="H516" s="270"/>
      <c r="I516" s="269"/>
      <c r="J516" s="270"/>
      <c r="K516" s="269"/>
      <c r="L516" s="270"/>
      <c r="M516" s="269"/>
      <c r="N516" s="270"/>
      <c r="O516" s="256">
        <v>0</v>
      </c>
      <c r="P516" s="257"/>
    </row>
    <row r="517" spans="1:16" s="15" customFormat="1" ht="15.75" thickBot="1">
      <c r="A517" s="37">
        <v>232</v>
      </c>
      <c r="B517" s="38" t="s">
        <v>30</v>
      </c>
      <c r="C517" s="269"/>
      <c r="D517" s="270"/>
      <c r="E517" s="269"/>
      <c r="F517" s="270"/>
      <c r="G517" s="269"/>
      <c r="H517" s="270"/>
      <c r="I517" s="269"/>
      <c r="J517" s="270"/>
      <c r="K517" s="269"/>
      <c r="L517" s="270"/>
      <c r="M517" s="269"/>
      <c r="N517" s="270"/>
      <c r="O517" s="256">
        <v>0</v>
      </c>
      <c r="P517" s="257"/>
    </row>
    <row r="518" spans="1:16" s="15" customFormat="1" ht="21.75" thickBot="1">
      <c r="A518" s="31" t="s">
        <v>31</v>
      </c>
      <c r="B518" s="32" t="s">
        <v>33</v>
      </c>
      <c r="C518" s="269">
        <v>0</v>
      </c>
      <c r="D518" s="270"/>
      <c r="E518" s="269">
        <v>0</v>
      </c>
      <c r="F518" s="270"/>
      <c r="G518" s="269">
        <v>0</v>
      </c>
      <c r="H518" s="270"/>
      <c r="I518" s="269">
        <v>0</v>
      </c>
      <c r="J518" s="270"/>
      <c r="K518" s="269">
        <v>0</v>
      </c>
      <c r="L518" s="270"/>
      <c r="M518" s="269">
        <v>0</v>
      </c>
      <c r="N518" s="270"/>
      <c r="O518" s="253">
        <v>0</v>
      </c>
      <c r="P518" s="255"/>
    </row>
    <row r="519" spans="1:16" s="15" customFormat="1" ht="15.75" thickBot="1">
      <c r="A519" s="29" t="s">
        <v>34</v>
      </c>
      <c r="B519" s="33" t="s">
        <v>35</v>
      </c>
      <c r="C519" s="258">
        <f>C518+C514</f>
        <v>0</v>
      </c>
      <c r="D519" s="259"/>
      <c r="E519" s="258">
        <f>E518+E514</f>
        <v>7447.003</v>
      </c>
      <c r="F519" s="259"/>
      <c r="G519" s="258">
        <f>G518+G514</f>
        <v>7447.003</v>
      </c>
      <c r="H519" s="259"/>
      <c r="I519" s="258">
        <f>I518+I514</f>
        <v>1096.8769999999995</v>
      </c>
      <c r="J519" s="259"/>
      <c r="K519" s="258">
        <f>K518+K514</f>
        <v>8543.88</v>
      </c>
      <c r="L519" s="259"/>
      <c r="M519" s="258">
        <f>M518+M514</f>
        <v>0</v>
      </c>
      <c r="N519" s="259"/>
      <c r="O519" s="258">
        <f>O518+O514</f>
        <v>8543.88</v>
      </c>
      <c r="P519" s="259"/>
    </row>
    <row r="520" spans="1:16" s="15" customFormat="1" ht="15.75" thickBot="1">
      <c r="A520" s="258" t="s">
        <v>69</v>
      </c>
      <c r="B520" s="268"/>
      <c r="C520" s="258">
        <f>C519+C510</f>
        <v>1642.79</v>
      </c>
      <c r="D520" s="259"/>
      <c r="E520" s="258">
        <f>E519+E510</f>
        <v>9724.003</v>
      </c>
      <c r="F520" s="259"/>
      <c r="G520" s="258">
        <f>G519+G510</f>
        <v>9723.874</v>
      </c>
      <c r="H520" s="259"/>
      <c r="I520" s="258">
        <f>I519+I510</f>
        <v>2278.3859999999995</v>
      </c>
      <c r="J520" s="259"/>
      <c r="K520" s="258">
        <f>K519+K510</f>
        <v>12002.259999999998</v>
      </c>
      <c r="L520" s="259"/>
      <c r="M520" s="258">
        <f>M519+M510</f>
        <v>972.44</v>
      </c>
      <c r="N520" s="259"/>
      <c r="O520" s="258">
        <f>O519+O510</f>
        <v>11029.82</v>
      </c>
      <c r="P520" s="259"/>
    </row>
    <row r="521" spans="1:16" s="15" customFormat="1" ht="45.75" thickBot="1">
      <c r="A521" s="35" t="s">
        <v>36</v>
      </c>
      <c r="B521" s="34" t="s">
        <v>128</v>
      </c>
      <c r="C521" s="253" t="s">
        <v>37</v>
      </c>
      <c r="D521" s="254"/>
      <c r="E521" s="254"/>
      <c r="F521" s="255"/>
      <c r="G521" s="262" t="s">
        <v>147</v>
      </c>
      <c r="H521" s="263"/>
      <c r="I521" s="264"/>
      <c r="J521" s="265"/>
      <c r="K521" s="265"/>
      <c r="L521" s="266"/>
      <c r="M521" s="267"/>
      <c r="N521" s="252"/>
      <c r="O521" s="252"/>
      <c r="P521" s="252"/>
    </row>
    <row r="522" spans="1:16" s="15" customFormat="1" ht="25.5" customHeight="1" thickBot="1">
      <c r="A522" s="35"/>
      <c r="B522" s="34" t="s">
        <v>13</v>
      </c>
      <c r="C522" s="253"/>
      <c r="D522" s="254"/>
      <c r="E522" s="254"/>
      <c r="F522" s="255"/>
      <c r="G522" s="256" t="s">
        <v>13</v>
      </c>
      <c r="H522" s="257"/>
      <c r="I522" s="256"/>
      <c r="J522" s="257"/>
      <c r="K522" s="256"/>
      <c r="L522" s="257"/>
      <c r="M522" s="260"/>
      <c r="N522" s="261"/>
      <c r="O522" s="261"/>
      <c r="P522" s="261"/>
    </row>
    <row r="523" spans="1:16" s="15" customFormat="1" ht="15.75" thickBot="1">
      <c r="A523" s="17"/>
      <c r="B523" s="34" t="s">
        <v>38</v>
      </c>
      <c r="C523" s="253"/>
      <c r="D523" s="254"/>
      <c r="E523" s="254"/>
      <c r="F523" s="255"/>
      <c r="G523" s="256" t="s">
        <v>38</v>
      </c>
      <c r="H523" s="257"/>
      <c r="I523" s="256"/>
      <c r="J523" s="257"/>
      <c r="K523" s="256"/>
      <c r="L523" s="257"/>
      <c r="M523"/>
      <c r="N523"/>
      <c r="O523"/>
      <c r="P523"/>
    </row>
    <row r="524" s="15" customFormat="1" ht="16.5" thickBot="1">
      <c r="B524" s="28" t="s">
        <v>208</v>
      </c>
    </row>
    <row r="525" spans="1:16" s="15" customFormat="1" ht="24.75" customHeight="1" thickBot="1">
      <c r="A525" s="35" t="s">
        <v>14</v>
      </c>
      <c r="B525" s="27" t="s">
        <v>90</v>
      </c>
      <c r="C525" s="295"/>
      <c r="D525" s="296"/>
      <c r="E525" s="296"/>
      <c r="F525" s="296"/>
      <c r="G525" s="296"/>
      <c r="H525" s="296"/>
      <c r="I525" s="296"/>
      <c r="J525" s="296"/>
      <c r="K525" s="296"/>
      <c r="L525" s="297"/>
      <c r="M525" s="253" t="s">
        <v>68</v>
      </c>
      <c r="N525" s="255"/>
      <c r="O525" s="291" t="s">
        <v>70</v>
      </c>
      <c r="P525" s="257"/>
    </row>
    <row r="526" spans="1:16" s="15" customFormat="1" ht="15.75" thickBot="1">
      <c r="A526" s="35" t="s">
        <v>15</v>
      </c>
      <c r="B526" s="78" t="s">
        <v>139</v>
      </c>
      <c r="C526" s="292"/>
      <c r="D526" s="293"/>
      <c r="E526" s="293"/>
      <c r="F526" s="293"/>
      <c r="G526" s="293"/>
      <c r="H526" s="293"/>
      <c r="I526" s="293"/>
      <c r="J526" s="293"/>
      <c r="K526" s="293"/>
      <c r="L526" s="294"/>
      <c r="M526" s="253" t="s">
        <v>16</v>
      </c>
      <c r="N526" s="255"/>
      <c r="O526" s="291" t="s">
        <v>83</v>
      </c>
      <c r="P526" s="257"/>
    </row>
    <row r="527" spans="1:16" s="15" customFormat="1" ht="16.5" customHeight="1">
      <c r="A527" s="36" t="s">
        <v>17</v>
      </c>
      <c r="B527" s="288" t="s">
        <v>7</v>
      </c>
      <c r="C527" s="289">
        <v>-1</v>
      </c>
      <c r="D527" s="290"/>
      <c r="E527" s="289">
        <v>-2</v>
      </c>
      <c r="F527" s="290"/>
      <c r="G527" s="289">
        <v>-3</v>
      </c>
      <c r="H527" s="290"/>
      <c r="I527" s="289">
        <v>-4</v>
      </c>
      <c r="J527" s="290"/>
      <c r="K527" s="289">
        <v>-5</v>
      </c>
      <c r="L527" s="290"/>
      <c r="M527" s="289">
        <v>-6</v>
      </c>
      <c r="N527" s="290"/>
      <c r="O527" s="289" t="s">
        <v>129</v>
      </c>
      <c r="P527" s="290"/>
    </row>
    <row r="528" spans="1:16" s="15" customFormat="1" ht="15" customHeight="1">
      <c r="A528" s="36"/>
      <c r="B528" s="286"/>
      <c r="C528" s="278" t="s">
        <v>2</v>
      </c>
      <c r="D528" s="279"/>
      <c r="E528" s="278" t="s">
        <v>3</v>
      </c>
      <c r="F528" s="279"/>
      <c r="G528" s="278" t="s">
        <v>4</v>
      </c>
      <c r="H528" s="279"/>
      <c r="I528" s="278" t="s">
        <v>4</v>
      </c>
      <c r="J528" s="279"/>
      <c r="K528" s="278" t="s">
        <v>4</v>
      </c>
      <c r="L528" s="279"/>
      <c r="M528" s="278" t="s">
        <v>2</v>
      </c>
      <c r="N528" s="279"/>
      <c r="O528" s="280" t="s">
        <v>5</v>
      </c>
      <c r="P528" s="281"/>
    </row>
    <row r="529" spans="1:16" s="15" customFormat="1" ht="30.75" customHeight="1">
      <c r="A529" s="286"/>
      <c r="B529" s="286"/>
      <c r="C529" s="278" t="s">
        <v>18</v>
      </c>
      <c r="D529" s="279"/>
      <c r="E529" s="278" t="s">
        <v>205</v>
      </c>
      <c r="F529" s="279"/>
      <c r="G529" s="278" t="s">
        <v>206</v>
      </c>
      <c r="H529" s="279"/>
      <c r="I529" s="278" t="s">
        <v>207</v>
      </c>
      <c r="J529" s="279"/>
      <c r="K529" s="278" t="s">
        <v>9</v>
      </c>
      <c r="L529" s="279"/>
      <c r="M529" s="278" t="s">
        <v>8</v>
      </c>
      <c r="N529" s="279"/>
      <c r="O529" s="280"/>
      <c r="P529" s="281"/>
    </row>
    <row r="530" spans="1:16" s="15" customFormat="1" ht="15.75" customHeight="1" thickBot="1">
      <c r="A530" s="287"/>
      <c r="B530" s="287"/>
      <c r="C530" s="284" t="s">
        <v>168</v>
      </c>
      <c r="D530" s="285"/>
      <c r="E530" s="284"/>
      <c r="F530" s="285"/>
      <c r="G530" s="284"/>
      <c r="H530" s="285"/>
      <c r="I530" s="284"/>
      <c r="J530" s="285"/>
      <c r="K530" s="284"/>
      <c r="L530" s="285"/>
      <c r="M530" s="284" t="s">
        <v>10</v>
      </c>
      <c r="N530" s="285"/>
      <c r="O530" s="282"/>
      <c r="P530" s="283"/>
    </row>
    <row r="531" spans="1:16" s="15" customFormat="1" ht="15" customHeight="1" thickBot="1">
      <c r="A531" s="37">
        <v>600</v>
      </c>
      <c r="B531" s="38" t="s">
        <v>19</v>
      </c>
      <c r="C531" s="256">
        <v>0</v>
      </c>
      <c r="D531" s="257"/>
      <c r="E531" s="272"/>
      <c r="F531" s="273"/>
      <c r="G531" s="272">
        <v>0</v>
      </c>
      <c r="H531" s="273"/>
      <c r="I531" s="272">
        <f>K531-G531</f>
        <v>0</v>
      </c>
      <c r="J531" s="273"/>
      <c r="K531" s="272">
        <v>0</v>
      </c>
      <c r="L531" s="273"/>
      <c r="M531" s="256">
        <v>0</v>
      </c>
      <c r="N531" s="257"/>
      <c r="O531" s="271">
        <f>K531-M531</f>
        <v>0</v>
      </c>
      <c r="P531" s="257"/>
    </row>
    <row r="532" spans="1:16" s="15" customFormat="1" ht="15" customHeight="1" thickBot="1">
      <c r="A532" s="37">
        <v>601</v>
      </c>
      <c r="B532" s="38" t="s">
        <v>20</v>
      </c>
      <c r="C532" s="256">
        <v>0</v>
      </c>
      <c r="D532" s="257"/>
      <c r="E532" s="272"/>
      <c r="F532" s="273"/>
      <c r="G532" s="272">
        <v>0</v>
      </c>
      <c r="H532" s="273"/>
      <c r="I532" s="272">
        <f>K532-G532</f>
        <v>0</v>
      </c>
      <c r="J532" s="273"/>
      <c r="K532" s="272">
        <v>0</v>
      </c>
      <c r="L532" s="273"/>
      <c r="M532" s="256">
        <v>0</v>
      </c>
      <c r="N532" s="257"/>
      <c r="O532" s="271">
        <f aca="true" t="shared" si="32" ref="O532:O537">K532-M532</f>
        <v>0</v>
      </c>
      <c r="P532" s="257"/>
    </row>
    <row r="533" spans="1:16" s="15" customFormat="1" ht="15" customHeight="1" thickBot="1">
      <c r="A533" s="37">
        <v>602</v>
      </c>
      <c r="B533" s="38" t="s">
        <v>21</v>
      </c>
      <c r="C533" s="256"/>
      <c r="D533" s="257"/>
      <c r="E533" s="272"/>
      <c r="F533" s="273"/>
      <c r="G533" s="272"/>
      <c r="H533" s="273"/>
      <c r="I533" s="272"/>
      <c r="J533" s="273"/>
      <c r="K533" s="272"/>
      <c r="L533" s="273"/>
      <c r="M533" s="256"/>
      <c r="N533" s="257"/>
      <c r="O533" s="271">
        <f t="shared" si="32"/>
        <v>0</v>
      </c>
      <c r="P533" s="257"/>
    </row>
    <row r="534" spans="1:16" s="15" customFormat="1" ht="15.75" customHeight="1" thickBot="1">
      <c r="A534" s="37">
        <v>603</v>
      </c>
      <c r="B534" s="38" t="s">
        <v>22</v>
      </c>
      <c r="C534" s="256"/>
      <c r="D534" s="257"/>
      <c r="E534" s="272"/>
      <c r="F534" s="273"/>
      <c r="G534" s="272"/>
      <c r="H534" s="273"/>
      <c r="I534" s="272"/>
      <c r="J534" s="273"/>
      <c r="K534" s="272">
        <f>G534+I534</f>
        <v>0</v>
      </c>
      <c r="L534" s="273"/>
      <c r="M534" s="256"/>
      <c r="N534" s="257"/>
      <c r="O534" s="271">
        <f t="shared" si="32"/>
        <v>0</v>
      </c>
      <c r="P534" s="257"/>
    </row>
    <row r="535" spans="1:16" s="15" customFormat="1" ht="15.75" thickBot="1">
      <c r="A535" s="37">
        <v>604</v>
      </c>
      <c r="B535" s="38" t="s">
        <v>23</v>
      </c>
      <c r="C535" s="256"/>
      <c r="D535" s="257"/>
      <c r="E535" s="272"/>
      <c r="F535" s="273"/>
      <c r="I535" s="272"/>
      <c r="J535" s="273"/>
      <c r="K535" s="272"/>
      <c r="L535" s="273"/>
      <c r="M535" s="256"/>
      <c r="N535" s="257"/>
      <c r="O535" s="271">
        <f t="shared" si="32"/>
        <v>0</v>
      </c>
      <c r="P535" s="257"/>
    </row>
    <row r="536" spans="1:16" s="15" customFormat="1" ht="15.75" thickBot="1">
      <c r="A536" s="37">
        <v>605</v>
      </c>
      <c r="B536" s="38" t="s">
        <v>24</v>
      </c>
      <c r="C536" s="256"/>
      <c r="D536" s="257"/>
      <c r="E536" s="272"/>
      <c r="F536" s="273"/>
      <c r="G536" s="272"/>
      <c r="H536" s="273"/>
      <c r="I536" s="272"/>
      <c r="J536" s="273"/>
      <c r="K536" s="272"/>
      <c r="L536" s="273"/>
      <c r="M536" s="256"/>
      <c r="N536" s="257"/>
      <c r="O536" s="271">
        <f t="shared" si="32"/>
        <v>0</v>
      </c>
      <c r="P536" s="257"/>
    </row>
    <row r="537" spans="1:16" s="15" customFormat="1" ht="15.75" thickBot="1">
      <c r="A537" s="37">
        <v>606</v>
      </c>
      <c r="B537" s="38" t="s">
        <v>25</v>
      </c>
      <c r="C537" s="256">
        <v>2049.13</v>
      </c>
      <c r="D537" s="257"/>
      <c r="E537" s="272">
        <v>2848.88</v>
      </c>
      <c r="F537" s="273"/>
      <c r="G537" s="272">
        <v>2848.88</v>
      </c>
      <c r="H537" s="273"/>
      <c r="I537" s="272">
        <v>2042</v>
      </c>
      <c r="J537" s="273"/>
      <c r="K537" s="272">
        <v>2848.88</v>
      </c>
      <c r="L537" s="273"/>
      <c r="M537" s="256">
        <v>0</v>
      </c>
      <c r="N537" s="257"/>
      <c r="O537" s="271">
        <f t="shared" si="32"/>
        <v>2848.88</v>
      </c>
      <c r="P537" s="257"/>
    </row>
    <row r="538" spans="1:16" s="15" customFormat="1" ht="15.75" thickBot="1">
      <c r="A538" s="29" t="s">
        <v>26</v>
      </c>
      <c r="B538" s="30" t="s">
        <v>27</v>
      </c>
      <c r="C538" s="274">
        <f>SUM(C531:C537)</f>
        <v>2049.13</v>
      </c>
      <c r="D538" s="275"/>
      <c r="E538" s="274">
        <f>SUM(E531:E537)</f>
        <v>2848.88</v>
      </c>
      <c r="F538" s="275"/>
      <c r="G538" s="274">
        <f>SUM(G531:G537)</f>
        <v>2848.88</v>
      </c>
      <c r="H538" s="275"/>
      <c r="I538" s="274">
        <f>SUM(I531:I537)</f>
        <v>2042</v>
      </c>
      <c r="J538" s="275"/>
      <c r="K538" s="274">
        <f>SUM(K531:K537)</f>
        <v>2848.88</v>
      </c>
      <c r="L538" s="275"/>
      <c r="M538" s="274">
        <f>SUM(M531:M537)</f>
        <v>0</v>
      </c>
      <c r="N538" s="275"/>
      <c r="O538" s="274">
        <f>SUM(O531:O537)</f>
        <v>2848.88</v>
      </c>
      <c r="P538" s="275"/>
    </row>
    <row r="539" spans="1:16" s="15" customFormat="1" ht="15.75" thickBot="1">
      <c r="A539" s="37">
        <v>230</v>
      </c>
      <c r="B539" s="38" t="s">
        <v>28</v>
      </c>
      <c r="C539" s="256">
        <v>0</v>
      </c>
      <c r="D539" s="257"/>
      <c r="E539" s="256"/>
      <c r="F539" s="257"/>
      <c r="G539" s="256"/>
      <c r="H539" s="257"/>
      <c r="I539" s="256"/>
      <c r="J539" s="257"/>
      <c r="K539" s="256">
        <f>G539+I539</f>
        <v>0</v>
      </c>
      <c r="L539" s="257"/>
      <c r="M539" s="256">
        <v>0</v>
      </c>
      <c r="N539" s="257"/>
      <c r="O539" s="256">
        <v>0</v>
      </c>
      <c r="P539" s="257"/>
    </row>
    <row r="540" spans="1:16" s="15" customFormat="1" ht="15.75" thickBot="1">
      <c r="A540" s="37">
        <v>231</v>
      </c>
      <c r="B540" s="38" t="s">
        <v>29</v>
      </c>
      <c r="C540" s="256"/>
      <c r="D540" s="257"/>
      <c r="E540" s="256"/>
      <c r="F540" s="257"/>
      <c r="G540" s="256"/>
      <c r="H540" s="257"/>
      <c r="I540" s="256">
        <f>K540-G540</f>
        <v>0</v>
      </c>
      <c r="J540" s="257"/>
      <c r="K540" s="256"/>
      <c r="L540" s="257"/>
      <c r="M540" s="256"/>
      <c r="N540" s="257"/>
      <c r="O540" s="256">
        <v>0</v>
      </c>
      <c r="P540" s="257"/>
    </row>
    <row r="541" spans="1:16" s="15" customFormat="1" ht="15.75" thickBot="1">
      <c r="A541" s="37">
        <v>232</v>
      </c>
      <c r="B541" s="38" t="s">
        <v>30</v>
      </c>
      <c r="C541" s="256">
        <v>0</v>
      </c>
      <c r="D541" s="257"/>
      <c r="E541" s="256"/>
      <c r="F541" s="257"/>
      <c r="G541" s="256"/>
      <c r="H541" s="257"/>
      <c r="I541" s="256"/>
      <c r="J541" s="257"/>
      <c r="K541" s="256">
        <f>G541+I541</f>
        <v>0</v>
      </c>
      <c r="L541" s="257"/>
      <c r="M541" s="256">
        <v>0</v>
      </c>
      <c r="N541" s="257"/>
      <c r="O541" s="256">
        <v>0</v>
      </c>
      <c r="P541" s="257"/>
    </row>
    <row r="542" spans="1:16" s="15" customFormat="1" ht="21.75" thickBot="1">
      <c r="A542" s="31" t="s">
        <v>31</v>
      </c>
      <c r="B542" s="32" t="s">
        <v>32</v>
      </c>
      <c r="C542" s="269">
        <f>SUM(C539:C541)</f>
        <v>0</v>
      </c>
      <c r="D542" s="270"/>
      <c r="E542" s="269">
        <f>SUM(E539:E541)</f>
        <v>0</v>
      </c>
      <c r="F542" s="270"/>
      <c r="G542" s="269">
        <f>SUM(G539:G541)</f>
        <v>0</v>
      </c>
      <c r="H542" s="270"/>
      <c r="I542" s="269">
        <f>SUM(I539:I541)</f>
        <v>0</v>
      </c>
      <c r="J542" s="270"/>
      <c r="K542" s="269">
        <f>SUM(K539:K541)</f>
        <v>0</v>
      </c>
      <c r="L542" s="270"/>
      <c r="M542" s="269">
        <f>SUM(M539:M541)</f>
        <v>0</v>
      </c>
      <c r="N542" s="270"/>
      <c r="O542" s="253">
        <v>0</v>
      </c>
      <c r="P542" s="255"/>
    </row>
    <row r="543" spans="1:16" s="15" customFormat="1" ht="15.75" thickBot="1">
      <c r="A543" s="37">
        <v>230</v>
      </c>
      <c r="B543" s="38" t="s">
        <v>28</v>
      </c>
      <c r="C543" s="269"/>
      <c r="D543" s="270"/>
      <c r="E543" s="269"/>
      <c r="F543" s="270"/>
      <c r="G543" s="269"/>
      <c r="H543" s="270"/>
      <c r="I543" s="269"/>
      <c r="J543" s="270"/>
      <c r="K543" s="269"/>
      <c r="L543" s="270"/>
      <c r="M543" s="269"/>
      <c r="N543" s="270"/>
      <c r="O543" s="256">
        <v>0</v>
      </c>
      <c r="P543" s="257"/>
    </row>
    <row r="544" spans="1:16" s="15" customFormat="1" ht="15.75" thickBot="1">
      <c r="A544" s="37">
        <v>231</v>
      </c>
      <c r="B544" s="38" t="s">
        <v>29</v>
      </c>
      <c r="C544" s="269"/>
      <c r="D544" s="270"/>
      <c r="E544" s="269"/>
      <c r="F544" s="270"/>
      <c r="G544" s="269"/>
      <c r="H544" s="270"/>
      <c r="I544" s="269"/>
      <c r="J544" s="270"/>
      <c r="K544" s="269"/>
      <c r="L544" s="270"/>
      <c r="M544" s="269"/>
      <c r="N544" s="270"/>
      <c r="O544" s="256">
        <v>0</v>
      </c>
      <c r="P544" s="257"/>
    </row>
    <row r="545" spans="1:16" s="15" customFormat="1" ht="15.75" thickBot="1">
      <c r="A545" s="37">
        <v>232</v>
      </c>
      <c r="B545" s="38" t="s">
        <v>30</v>
      </c>
      <c r="C545" s="269"/>
      <c r="D545" s="270"/>
      <c r="E545" s="269"/>
      <c r="F545" s="270"/>
      <c r="G545" s="269"/>
      <c r="H545" s="270"/>
      <c r="I545" s="269"/>
      <c r="J545" s="270"/>
      <c r="K545" s="269"/>
      <c r="L545" s="270"/>
      <c r="M545" s="269"/>
      <c r="N545" s="270"/>
      <c r="O545" s="256">
        <v>0</v>
      </c>
      <c r="P545" s="257"/>
    </row>
    <row r="546" spans="1:16" s="15" customFormat="1" ht="21.75" thickBot="1">
      <c r="A546" s="31" t="s">
        <v>31</v>
      </c>
      <c r="B546" s="32" t="s">
        <v>33</v>
      </c>
      <c r="C546" s="269">
        <v>0</v>
      </c>
      <c r="D546" s="270"/>
      <c r="E546" s="269">
        <v>0</v>
      </c>
      <c r="F546" s="270"/>
      <c r="G546" s="269">
        <v>0</v>
      </c>
      <c r="H546" s="270"/>
      <c r="I546" s="269">
        <v>0</v>
      </c>
      <c r="J546" s="270"/>
      <c r="K546" s="269">
        <v>0</v>
      </c>
      <c r="L546" s="270"/>
      <c r="M546" s="269">
        <v>0</v>
      </c>
      <c r="N546" s="270"/>
      <c r="O546" s="253">
        <v>0</v>
      </c>
      <c r="P546" s="255"/>
    </row>
    <row r="547" spans="1:16" s="15" customFormat="1" ht="15.75" thickBot="1">
      <c r="A547" s="29" t="s">
        <v>34</v>
      </c>
      <c r="B547" s="33" t="s">
        <v>35</v>
      </c>
      <c r="C547" s="258">
        <f>C546+C542</f>
        <v>0</v>
      </c>
      <c r="D547" s="259"/>
      <c r="E547" s="258">
        <f>E546+E542</f>
        <v>0</v>
      </c>
      <c r="F547" s="259"/>
      <c r="G547" s="258">
        <f>G546+G542</f>
        <v>0</v>
      </c>
      <c r="H547" s="259"/>
      <c r="I547" s="258">
        <f>I546+I542</f>
        <v>0</v>
      </c>
      <c r="J547" s="259"/>
      <c r="K547" s="258">
        <f>K546+K542</f>
        <v>0</v>
      </c>
      <c r="L547" s="259"/>
      <c r="M547" s="258">
        <f>M546+M542</f>
        <v>0</v>
      </c>
      <c r="N547" s="259"/>
      <c r="O547" s="258">
        <f>O546+O542</f>
        <v>0</v>
      </c>
      <c r="P547" s="259"/>
    </row>
    <row r="548" spans="1:16" s="15" customFormat="1" ht="15.75" thickBot="1">
      <c r="A548" s="258" t="s">
        <v>69</v>
      </c>
      <c r="B548" s="268"/>
      <c r="C548" s="258">
        <f>C547+C538</f>
        <v>2049.13</v>
      </c>
      <c r="D548" s="259"/>
      <c r="E548" s="258">
        <f>E547+E538</f>
        <v>2848.88</v>
      </c>
      <c r="F548" s="259"/>
      <c r="G548" s="258">
        <f>G547+G538</f>
        <v>2848.88</v>
      </c>
      <c r="H548" s="259"/>
      <c r="I548" s="258">
        <f>I547+I538</f>
        <v>2042</v>
      </c>
      <c r="J548" s="259"/>
      <c r="K548" s="258">
        <f>K547+K538</f>
        <v>2848.88</v>
      </c>
      <c r="L548" s="259"/>
      <c r="M548" s="258">
        <f>M547+M538</f>
        <v>0</v>
      </c>
      <c r="N548" s="259"/>
      <c r="O548" s="258">
        <f>O547+O538</f>
        <v>2848.88</v>
      </c>
      <c r="P548" s="259"/>
    </row>
    <row r="549" spans="1:16" s="15" customFormat="1" ht="15.75" customHeight="1" thickBot="1">
      <c r="A549" s="35" t="s">
        <v>36</v>
      </c>
      <c r="B549" s="34" t="s">
        <v>128</v>
      </c>
      <c r="C549" s="253" t="s">
        <v>37</v>
      </c>
      <c r="D549" s="254"/>
      <c r="E549" s="254"/>
      <c r="F549" s="255"/>
      <c r="G549" s="262" t="s">
        <v>147</v>
      </c>
      <c r="H549" s="263"/>
      <c r="I549" s="264"/>
      <c r="J549" s="265"/>
      <c r="K549" s="265"/>
      <c r="L549" s="266"/>
      <c r="M549" s="267"/>
      <c r="N549" s="252"/>
      <c r="O549" s="252"/>
      <c r="P549" s="252"/>
    </row>
    <row r="550" spans="1:16" s="15" customFormat="1" ht="45.75" customHeight="1" thickBot="1">
      <c r="A550" s="35"/>
      <c r="B550" s="34" t="s">
        <v>13</v>
      </c>
      <c r="C550" s="253"/>
      <c r="D550" s="254"/>
      <c r="E550" s="254"/>
      <c r="F550" s="255"/>
      <c r="G550" s="256" t="s">
        <v>13</v>
      </c>
      <c r="H550" s="257"/>
      <c r="I550" s="256"/>
      <c r="J550" s="257"/>
      <c r="K550" s="256"/>
      <c r="L550" s="257"/>
      <c r="M550" s="260"/>
      <c r="N550" s="261"/>
      <c r="O550" s="261"/>
      <c r="P550" s="261"/>
    </row>
    <row r="551" spans="1:16" s="15" customFormat="1" ht="15.75" thickBot="1">
      <c r="A551" s="17"/>
      <c r="B551" s="34" t="s">
        <v>38</v>
      </c>
      <c r="C551" s="253"/>
      <c r="D551" s="254"/>
      <c r="E551" s="254"/>
      <c r="F551" s="255"/>
      <c r="G551" s="256" t="s">
        <v>38</v>
      </c>
      <c r="H551" s="257"/>
      <c r="I551" s="256"/>
      <c r="J551" s="257"/>
      <c r="K551" s="256"/>
      <c r="L551" s="257"/>
      <c r="M551" s="86"/>
      <c r="N551" s="85"/>
      <c r="O551" s="85"/>
      <c r="P551" s="85"/>
    </row>
    <row r="552" s="15" customFormat="1" ht="16.5" thickBot="1">
      <c r="B552" s="28" t="s">
        <v>208</v>
      </c>
    </row>
    <row r="553" spans="1:16" s="15" customFormat="1" ht="21" customHeight="1" thickBot="1">
      <c r="A553" s="35" t="s">
        <v>14</v>
      </c>
      <c r="B553" s="61" t="s">
        <v>90</v>
      </c>
      <c r="C553" s="295"/>
      <c r="D553" s="296"/>
      <c r="E553" s="296"/>
      <c r="F553" s="296"/>
      <c r="G553" s="296"/>
      <c r="H553" s="296"/>
      <c r="I553" s="296"/>
      <c r="J553" s="296"/>
      <c r="K553" s="296"/>
      <c r="L553" s="297"/>
      <c r="M553" s="253" t="s">
        <v>68</v>
      </c>
      <c r="N553" s="255"/>
      <c r="O553" s="291" t="s">
        <v>70</v>
      </c>
      <c r="P553" s="257"/>
    </row>
    <row r="554" spans="1:16" s="15" customFormat="1" ht="15.75" thickBot="1">
      <c r="A554" s="35" t="s">
        <v>15</v>
      </c>
      <c r="B554" s="125" t="s">
        <v>154</v>
      </c>
      <c r="C554" s="292"/>
      <c r="D554" s="293"/>
      <c r="E554" s="293"/>
      <c r="F554" s="293"/>
      <c r="G554" s="293"/>
      <c r="H554" s="293"/>
      <c r="I554" s="293"/>
      <c r="J554" s="293"/>
      <c r="K554" s="293"/>
      <c r="L554" s="294"/>
      <c r="M554" s="253" t="s">
        <v>16</v>
      </c>
      <c r="N554" s="255"/>
      <c r="O554" s="256">
        <v>10460</v>
      </c>
      <c r="P554" s="257"/>
    </row>
    <row r="555" spans="1:16" s="15" customFormat="1" ht="15">
      <c r="A555" s="62" t="s">
        <v>17</v>
      </c>
      <c r="B555" s="288" t="s">
        <v>7</v>
      </c>
      <c r="C555" s="289">
        <v>-1</v>
      </c>
      <c r="D555" s="290"/>
      <c r="E555" s="289">
        <v>-2</v>
      </c>
      <c r="F555" s="290"/>
      <c r="G555" s="289">
        <v>-3</v>
      </c>
      <c r="H555" s="290"/>
      <c r="I555" s="289">
        <v>-4</v>
      </c>
      <c r="J555" s="290"/>
      <c r="K555" s="289">
        <v>-5</v>
      </c>
      <c r="L555" s="290"/>
      <c r="M555" s="289">
        <v>-6</v>
      </c>
      <c r="N555" s="290"/>
      <c r="O555" s="289" t="s">
        <v>129</v>
      </c>
      <c r="P555" s="290"/>
    </row>
    <row r="556" spans="1:16" s="15" customFormat="1" ht="15" customHeight="1">
      <c r="A556" s="62"/>
      <c r="B556" s="286"/>
      <c r="C556" s="278" t="s">
        <v>2</v>
      </c>
      <c r="D556" s="279"/>
      <c r="E556" s="278" t="s">
        <v>3</v>
      </c>
      <c r="F556" s="279"/>
      <c r="G556" s="278" t="s">
        <v>4</v>
      </c>
      <c r="H556" s="279"/>
      <c r="I556" s="278" t="s">
        <v>4</v>
      </c>
      <c r="J556" s="279"/>
      <c r="K556" s="278" t="s">
        <v>4</v>
      </c>
      <c r="L556" s="279"/>
      <c r="M556" s="278" t="s">
        <v>2</v>
      </c>
      <c r="N556" s="279"/>
      <c r="O556" s="280" t="s">
        <v>5</v>
      </c>
      <c r="P556" s="281"/>
    </row>
    <row r="557" spans="1:16" s="15" customFormat="1" ht="15" customHeight="1">
      <c r="A557" s="286"/>
      <c r="B557" s="286"/>
      <c r="C557" s="278" t="s">
        <v>18</v>
      </c>
      <c r="D557" s="279"/>
      <c r="E557" s="278" t="s">
        <v>205</v>
      </c>
      <c r="F557" s="279"/>
      <c r="G557" s="278" t="s">
        <v>206</v>
      </c>
      <c r="H557" s="279"/>
      <c r="I557" s="278" t="s">
        <v>207</v>
      </c>
      <c r="J557" s="279"/>
      <c r="K557" s="278" t="s">
        <v>9</v>
      </c>
      <c r="L557" s="279"/>
      <c r="M557" s="278" t="s">
        <v>8</v>
      </c>
      <c r="N557" s="279"/>
      <c r="O557" s="280"/>
      <c r="P557" s="281"/>
    </row>
    <row r="558" spans="1:16" s="15" customFormat="1" ht="15.75" customHeight="1" thickBot="1">
      <c r="A558" s="287"/>
      <c r="B558" s="287"/>
      <c r="C558" s="284" t="s">
        <v>168</v>
      </c>
      <c r="D558" s="285"/>
      <c r="E558" s="284"/>
      <c r="F558" s="285"/>
      <c r="G558" s="284"/>
      <c r="H558" s="285"/>
      <c r="I558" s="284"/>
      <c r="J558" s="285"/>
      <c r="K558" s="284"/>
      <c r="L558" s="285"/>
      <c r="M558" s="284" t="s">
        <v>10</v>
      </c>
      <c r="N558" s="285"/>
      <c r="O558" s="282"/>
      <c r="P558" s="283"/>
    </row>
    <row r="559" spans="1:16" s="15" customFormat="1" ht="28.5" customHeight="1" thickBot="1">
      <c r="A559" s="37">
        <v>600</v>
      </c>
      <c r="B559" s="38" t="s">
        <v>19</v>
      </c>
      <c r="C559" s="256">
        <v>0</v>
      </c>
      <c r="D559" s="257"/>
      <c r="E559" s="272"/>
      <c r="F559" s="273"/>
      <c r="G559" s="272">
        <v>0</v>
      </c>
      <c r="H559" s="273"/>
      <c r="I559" s="272">
        <f>K559-G559</f>
        <v>0</v>
      </c>
      <c r="J559" s="273"/>
      <c r="K559" s="272">
        <v>0</v>
      </c>
      <c r="L559" s="273"/>
      <c r="M559" s="256">
        <v>0</v>
      </c>
      <c r="N559" s="257"/>
      <c r="O559" s="271">
        <f>K559-M559</f>
        <v>0</v>
      </c>
      <c r="P559" s="257"/>
    </row>
    <row r="560" spans="1:16" s="15" customFormat="1" ht="15.75" customHeight="1" thickBot="1">
      <c r="A560" s="37">
        <v>601</v>
      </c>
      <c r="B560" s="38" t="s">
        <v>20</v>
      </c>
      <c r="C560" s="256">
        <v>0</v>
      </c>
      <c r="D560" s="257"/>
      <c r="E560" s="272"/>
      <c r="F560" s="273"/>
      <c r="G560" s="272">
        <v>0</v>
      </c>
      <c r="H560" s="273"/>
      <c r="I560" s="272">
        <f>K560-G560</f>
        <v>0</v>
      </c>
      <c r="J560" s="273"/>
      <c r="K560" s="272">
        <v>0</v>
      </c>
      <c r="L560" s="273"/>
      <c r="M560" s="256">
        <v>0</v>
      </c>
      <c r="N560" s="257"/>
      <c r="O560" s="271">
        <f aca="true" t="shared" si="33" ref="O560:O565">K560-M560</f>
        <v>0</v>
      </c>
      <c r="P560" s="257"/>
    </row>
    <row r="561" spans="1:16" s="15" customFormat="1" ht="15.75" thickBot="1">
      <c r="A561" s="37">
        <v>602</v>
      </c>
      <c r="B561" s="38" t="s">
        <v>21</v>
      </c>
      <c r="C561" s="256">
        <v>0</v>
      </c>
      <c r="D561" s="257"/>
      <c r="E561" s="272"/>
      <c r="F561" s="273"/>
      <c r="G561" s="272"/>
      <c r="H561" s="273"/>
      <c r="I561" s="272">
        <f>K561-G561</f>
        <v>0</v>
      </c>
      <c r="J561" s="273"/>
      <c r="K561" s="272"/>
      <c r="L561" s="273"/>
      <c r="M561" s="256">
        <v>0</v>
      </c>
      <c r="N561" s="257"/>
      <c r="O561" s="271">
        <f t="shared" si="33"/>
        <v>0</v>
      </c>
      <c r="P561" s="257"/>
    </row>
    <row r="562" spans="1:16" s="15" customFormat="1" ht="15.75" thickBot="1">
      <c r="A562" s="37">
        <v>603</v>
      </c>
      <c r="B562" s="38" t="s">
        <v>22</v>
      </c>
      <c r="C562" s="256"/>
      <c r="D562" s="257"/>
      <c r="E562" s="272"/>
      <c r="F562" s="273"/>
      <c r="G562" s="272"/>
      <c r="H562" s="273"/>
      <c r="I562" s="272"/>
      <c r="J562" s="273"/>
      <c r="K562" s="272"/>
      <c r="L562" s="273"/>
      <c r="M562" s="256"/>
      <c r="N562" s="257"/>
      <c r="O562" s="271">
        <f t="shared" si="33"/>
        <v>0</v>
      </c>
      <c r="P562" s="257"/>
    </row>
    <row r="563" spans="1:16" s="15" customFormat="1" ht="15.75" thickBot="1">
      <c r="A563" s="37">
        <v>604</v>
      </c>
      <c r="B563" s="38" t="s">
        <v>23</v>
      </c>
      <c r="C563" s="256">
        <v>0</v>
      </c>
      <c r="D563" s="257"/>
      <c r="E563" s="272"/>
      <c r="F563" s="273"/>
      <c r="G563" s="272"/>
      <c r="H563" s="273"/>
      <c r="I563" s="272"/>
      <c r="J563" s="273"/>
      <c r="K563" s="272"/>
      <c r="L563" s="273"/>
      <c r="M563" s="256">
        <v>0</v>
      </c>
      <c r="N563" s="257"/>
      <c r="O563" s="271">
        <f t="shared" si="33"/>
        <v>0</v>
      </c>
      <c r="P563" s="257"/>
    </row>
    <row r="564" spans="1:16" s="15" customFormat="1" ht="15.75" thickBot="1">
      <c r="A564" s="37">
        <v>605</v>
      </c>
      <c r="B564" s="38" t="s">
        <v>24</v>
      </c>
      <c r="C564" s="256"/>
      <c r="D564" s="257"/>
      <c r="E564" s="272"/>
      <c r="F564" s="273"/>
      <c r="G564" s="272"/>
      <c r="H564" s="273"/>
      <c r="I564" s="272"/>
      <c r="J564" s="273"/>
      <c r="K564" s="272"/>
      <c r="L564" s="273"/>
      <c r="M564" s="256"/>
      <c r="N564" s="257"/>
      <c r="O564" s="271">
        <f t="shared" si="33"/>
        <v>0</v>
      </c>
      <c r="P564" s="257"/>
    </row>
    <row r="565" spans="1:16" s="15" customFormat="1" ht="15.75" thickBot="1">
      <c r="A565" s="37">
        <v>606</v>
      </c>
      <c r="B565" s="38" t="s">
        <v>25</v>
      </c>
      <c r="C565" s="256">
        <v>1704</v>
      </c>
      <c r="D565" s="257"/>
      <c r="E565" s="272">
        <v>3300</v>
      </c>
      <c r="F565" s="273"/>
      <c r="G565" s="272">
        <v>3300</v>
      </c>
      <c r="H565" s="273"/>
      <c r="I565" s="272"/>
      <c r="J565" s="273"/>
      <c r="K565" s="272">
        <v>4296</v>
      </c>
      <c r="L565" s="273"/>
      <c r="M565" s="256">
        <v>300</v>
      </c>
      <c r="N565" s="257"/>
      <c r="O565" s="271">
        <f t="shared" si="33"/>
        <v>3996</v>
      </c>
      <c r="P565" s="257"/>
    </row>
    <row r="566" spans="1:16" s="15" customFormat="1" ht="15.75" thickBot="1">
      <c r="A566" s="29" t="s">
        <v>26</v>
      </c>
      <c r="B566" s="30" t="s">
        <v>27</v>
      </c>
      <c r="C566" s="274">
        <f>SUM(C559:C565)</f>
        <v>1704</v>
      </c>
      <c r="D566" s="275"/>
      <c r="E566" s="274">
        <f>SUM(E559:E565)</f>
        <v>3300</v>
      </c>
      <c r="F566" s="275"/>
      <c r="G566" s="274">
        <f>SUM(G559:G565)</f>
        <v>3300</v>
      </c>
      <c r="H566" s="275"/>
      <c r="I566" s="274">
        <f>SUM(I559:I565)</f>
        <v>0</v>
      </c>
      <c r="J566" s="275"/>
      <c r="K566" s="274">
        <f>SUM(K559:K565)</f>
        <v>4296</v>
      </c>
      <c r="L566" s="275"/>
      <c r="M566" s="274">
        <f>SUM(M559:M565)</f>
        <v>300</v>
      </c>
      <c r="N566" s="275"/>
      <c r="O566" s="274">
        <f>SUM(O559:O565)</f>
        <v>3996</v>
      </c>
      <c r="P566" s="275"/>
    </row>
    <row r="567" spans="1:16" s="15" customFormat="1" ht="15.75" thickBot="1">
      <c r="A567" s="37">
        <v>230</v>
      </c>
      <c r="B567" s="38" t="s">
        <v>28</v>
      </c>
      <c r="C567" s="256">
        <v>0</v>
      </c>
      <c r="D567" s="257"/>
      <c r="E567" s="256"/>
      <c r="F567" s="257"/>
      <c r="G567" s="256"/>
      <c r="H567" s="257"/>
      <c r="I567" s="256"/>
      <c r="J567" s="257"/>
      <c r="K567" s="256">
        <f>G567+I567</f>
        <v>0</v>
      </c>
      <c r="L567" s="257"/>
      <c r="M567" s="256">
        <v>0</v>
      </c>
      <c r="N567" s="257"/>
      <c r="O567" s="256">
        <v>0</v>
      </c>
      <c r="P567" s="257"/>
    </row>
    <row r="568" spans="1:16" s="15" customFormat="1" ht="15.75" thickBot="1">
      <c r="A568" s="37">
        <v>231</v>
      </c>
      <c r="B568" s="38" t="s">
        <v>29</v>
      </c>
      <c r="C568" s="256"/>
      <c r="D568" s="257"/>
      <c r="E568" s="256"/>
      <c r="F568" s="257"/>
      <c r="G568" s="256"/>
      <c r="H568" s="257"/>
      <c r="I568" s="256">
        <f>K568-G568</f>
        <v>0</v>
      </c>
      <c r="J568" s="257"/>
      <c r="K568" s="256"/>
      <c r="L568" s="257"/>
      <c r="M568" s="256"/>
      <c r="N568" s="257"/>
      <c r="O568" s="256">
        <v>0</v>
      </c>
      <c r="P568" s="257"/>
    </row>
    <row r="569" spans="1:16" s="15" customFormat="1" ht="15.75" thickBot="1">
      <c r="A569" s="37">
        <v>232</v>
      </c>
      <c r="B569" s="38" t="s">
        <v>30</v>
      </c>
      <c r="C569" s="256">
        <v>0</v>
      </c>
      <c r="D569" s="257"/>
      <c r="E569" s="256"/>
      <c r="F569" s="257"/>
      <c r="G569" s="256"/>
      <c r="H569" s="257"/>
      <c r="I569" s="256"/>
      <c r="J569" s="257"/>
      <c r="K569" s="256">
        <f>G569+I569</f>
        <v>0</v>
      </c>
      <c r="L569" s="257"/>
      <c r="M569" s="256">
        <v>0</v>
      </c>
      <c r="N569" s="257"/>
      <c r="O569" s="256">
        <v>0</v>
      </c>
      <c r="P569" s="257"/>
    </row>
    <row r="570" spans="1:16" s="15" customFormat="1" ht="21.75" thickBot="1">
      <c r="A570" s="31" t="s">
        <v>31</v>
      </c>
      <c r="B570" s="32" t="s">
        <v>32</v>
      </c>
      <c r="C570" s="269">
        <f>SUM(C567:C569)</f>
        <v>0</v>
      </c>
      <c r="D570" s="270"/>
      <c r="E570" s="269">
        <f>SUM(E567:E569)</f>
        <v>0</v>
      </c>
      <c r="F570" s="270"/>
      <c r="G570" s="269">
        <f>SUM(G567:G569)</f>
        <v>0</v>
      </c>
      <c r="H570" s="270"/>
      <c r="I570" s="269">
        <f>SUM(I567:I569)</f>
        <v>0</v>
      </c>
      <c r="J570" s="270"/>
      <c r="K570" s="269">
        <f>SUM(K567:K569)</f>
        <v>0</v>
      </c>
      <c r="L570" s="270"/>
      <c r="M570" s="269">
        <f>SUM(M567:M569)</f>
        <v>0</v>
      </c>
      <c r="N570" s="270"/>
      <c r="O570" s="253">
        <v>0</v>
      </c>
      <c r="P570" s="255"/>
    </row>
    <row r="571" spans="1:16" s="15" customFormat="1" ht="15.75" thickBot="1">
      <c r="A571" s="37">
        <v>230</v>
      </c>
      <c r="B571" s="38" t="s">
        <v>28</v>
      </c>
      <c r="C571" s="269"/>
      <c r="D571" s="270"/>
      <c r="E571" s="269"/>
      <c r="F571" s="270"/>
      <c r="G571" s="269"/>
      <c r="H571" s="270"/>
      <c r="I571" s="269"/>
      <c r="J571" s="270"/>
      <c r="K571" s="269"/>
      <c r="L571" s="270"/>
      <c r="M571" s="269"/>
      <c r="N571" s="270"/>
      <c r="O571" s="256">
        <v>0</v>
      </c>
      <c r="P571" s="257"/>
    </row>
    <row r="572" spans="1:16" s="15" customFormat="1" ht="15.75" thickBot="1">
      <c r="A572" s="37">
        <v>231</v>
      </c>
      <c r="B572" s="38" t="s">
        <v>29</v>
      </c>
      <c r="C572" s="269"/>
      <c r="D572" s="270"/>
      <c r="E572" s="269"/>
      <c r="F572" s="270"/>
      <c r="G572" s="269"/>
      <c r="H572" s="270"/>
      <c r="I572" s="269"/>
      <c r="J572" s="270"/>
      <c r="K572" s="269"/>
      <c r="L572" s="270"/>
      <c r="M572" s="269"/>
      <c r="N572" s="270"/>
      <c r="O572" s="256">
        <v>0</v>
      </c>
      <c r="P572" s="257"/>
    </row>
    <row r="573" spans="1:16" s="15" customFormat="1" ht="15.75" thickBot="1">
      <c r="A573" s="37">
        <v>232</v>
      </c>
      <c r="B573" s="38" t="s">
        <v>30</v>
      </c>
      <c r="C573" s="269"/>
      <c r="D573" s="270"/>
      <c r="E573" s="269"/>
      <c r="F573" s="270"/>
      <c r="G573" s="269"/>
      <c r="H573" s="270"/>
      <c r="I573" s="269"/>
      <c r="J573" s="270"/>
      <c r="K573" s="269"/>
      <c r="L573" s="270"/>
      <c r="M573" s="269"/>
      <c r="N573" s="270"/>
      <c r="O573" s="256">
        <v>0</v>
      </c>
      <c r="P573" s="257"/>
    </row>
    <row r="574" spans="1:16" s="15" customFormat="1" ht="21.75" thickBot="1">
      <c r="A574" s="31" t="s">
        <v>31</v>
      </c>
      <c r="B574" s="32" t="s">
        <v>33</v>
      </c>
      <c r="C574" s="269">
        <v>0</v>
      </c>
      <c r="D574" s="270"/>
      <c r="E574" s="269">
        <v>0</v>
      </c>
      <c r="F574" s="270"/>
      <c r="G574" s="269">
        <v>0</v>
      </c>
      <c r="H574" s="270"/>
      <c r="I574" s="269">
        <v>0</v>
      </c>
      <c r="J574" s="270"/>
      <c r="K574" s="269">
        <v>0</v>
      </c>
      <c r="L574" s="270"/>
      <c r="M574" s="269">
        <v>0</v>
      </c>
      <c r="N574" s="270"/>
      <c r="O574" s="253">
        <v>0</v>
      </c>
      <c r="P574" s="255"/>
    </row>
    <row r="575" spans="1:16" s="15" customFormat="1" ht="15.75" thickBot="1">
      <c r="A575" s="29" t="s">
        <v>34</v>
      </c>
      <c r="B575" s="33" t="s">
        <v>35</v>
      </c>
      <c r="C575" s="258">
        <v>0</v>
      </c>
      <c r="D575" s="259"/>
      <c r="E575" s="258">
        <v>0</v>
      </c>
      <c r="F575" s="259"/>
      <c r="G575" s="258">
        <v>0</v>
      </c>
      <c r="H575" s="259"/>
      <c r="I575" s="258">
        <v>0</v>
      </c>
      <c r="J575" s="259"/>
      <c r="K575" s="258">
        <v>0</v>
      </c>
      <c r="L575" s="259"/>
      <c r="M575" s="258">
        <v>0</v>
      </c>
      <c r="N575" s="259"/>
      <c r="O575" s="258">
        <v>0</v>
      </c>
      <c r="P575" s="259"/>
    </row>
    <row r="576" spans="1:16" s="15" customFormat="1" ht="15.75" thickBot="1">
      <c r="A576" s="258" t="s">
        <v>69</v>
      </c>
      <c r="B576" s="268"/>
      <c r="C576" s="258">
        <f>C575+C566</f>
        <v>1704</v>
      </c>
      <c r="D576" s="259"/>
      <c r="E576" s="258">
        <f>E575+E566</f>
        <v>3300</v>
      </c>
      <c r="F576" s="259"/>
      <c r="G576" s="258">
        <f>G575+G566</f>
        <v>3300</v>
      </c>
      <c r="H576" s="259"/>
      <c r="I576" s="258">
        <f>I575+I566</f>
        <v>0</v>
      </c>
      <c r="J576" s="259"/>
      <c r="K576" s="258">
        <f>K575+K566</f>
        <v>4296</v>
      </c>
      <c r="L576" s="259"/>
      <c r="M576" s="258">
        <f>M575+M566</f>
        <v>300</v>
      </c>
      <c r="N576" s="259"/>
      <c r="O576" s="258">
        <f>O575+O566</f>
        <v>3996</v>
      </c>
      <c r="P576" s="259"/>
    </row>
    <row r="577" spans="1:16" s="15" customFormat="1" ht="45.75" thickBot="1">
      <c r="A577" s="35" t="s">
        <v>36</v>
      </c>
      <c r="B577" s="34" t="s">
        <v>128</v>
      </c>
      <c r="C577" s="253" t="s">
        <v>37</v>
      </c>
      <c r="D577" s="254"/>
      <c r="E577" s="254"/>
      <c r="F577" s="255"/>
      <c r="G577" s="262" t="s">
        <v>147</v>
      </c>
      <c r="H577" s="263"/>
      <c r="I577" s="350"/>
      <c r="J577" s="351"/>
      <c r="K577" s="351"/>
      <c r="L577" s="352"/>
      <c r="M577" s="267"/>
      <c r="N577" s="252"/>
      <c r="O577" s="252"/>
      <c r="P577" s="252"/>
    </row>
    <row r="578" spans="1:16" s="15" customFormat="1" ht="34.5" thickBot="1">
      <c r="A578" s="35"/>
      <c r="B578" s="34" t="s">
        <v>13</v>
      </c>
      <c r="C578" s="253"/>
      <c r="D578" s="254"/>
      <c r="E578" s="254"/>
      <c r="F578" s="255"/>
      <c r="H578" s="38" t="s">
        <v>13</v>
      </c>
      <c r="I578" s="256"/>
      <c r="J578" s="304"/>
      <c r="K578" s="304"/>
      <c r="L578" s="257"/>
      <c r="M578" s="308"/>
      <c r="N578" s="261"/>
      <c r="O578" s="261"/>
      <c r="P578" s="261"/>
    </row>
    <row r="579" spans="1:16" s="15" customFormat="1" ht="15.75" thickBot="1">
      <c r="A579" s="35"/>
      <c r="B579" s="34" t="s">
        <v>38</v>
      </c>
      <c r="C579" s="253"/>
      <c r="D579" s="254"/>
      <c r="E579" s="254"/>
      <c r="F579" s="255"/>
      <c r="G579" s="256" t="s">
        <v>38</v>
      </c>
      <c r="H579" s="257"/>
      <c r="I579" s="353"/>
      <c r="J579" s="354"/>
      <c r="K579" s="353"/>
      <c r="L579" s="354"/>
      <c r="M579" s="260"/>
      <c r="N579" s="261"/>
      <c r="O579" s="261"/>
      <c r="P579" s="261"/>
    </row>
    <row r="580" spans="1:16" s="15" customFormat="1" ht="15">
      <c r="A580" s="51"/>
      <c r="B580" s="45"/>
      <c r="C580" s="51"/>
      <c r="D580" s="51"/>
      <c r="E580" s="51"/>
      <c r="F580" s="51"/>
      <c r="G580" s="46"/>
      <c r="H580" s="46"/>
      <c r="I580" s="46"/>
      <c r="J580" s="46"/>
      <c r="K580" s="46"/>
      <c r="L580" s="46"/>
      <c r="M580" s="46"/>
      <c r="N580" s="50"/>
      <c r="O580" s="50"/>
      <c r="P580" s="50"/>
    </row>
    <row r="581" spans="1:16" s="15" customFormat="1" ht="16.5" thickBot="1">
      <c r="A581" s="48"/>
      <c r="B581" s="28" t="s">
        <v>208</v>
      </c>
      <c r="C581" s="341"/>
      <c r="D581" s="341"/>
      <c r="E581" s="342"/>
      <c r="F581" s="342"/>
      <c r="G581" s="342"/>
      <c r="H581" s="342"/>
      <c r="I581" s="343"/>
      <c r="J581" s="343"/>
      <c r="K581" s="344"/>
      <c r="L581" s="344"/>
      <c r="M581" s="343"/>
      <c r="N581" s="343"/>
      <c r="O581" s="298" t="s">
        <v>0</v>
      </c>
      <c r="P581" s="298"/>
    </row>
    <row r="582" spans="1:16" s="15" customFormat="1" ht="28.5" customHeight="1" thickBot="1">
      <c r="A582" s="35" t="s">
        <v>14</v>
      </c>
      <c r="B582" s="47" t="s">
        <v>86</v>
      </c>
      <c r="C582" s="295"/>
      <c r="D582" s="296"/>
      <c r="E582" s="296"/>
      <c r="F582" s="296"/>
      <c r="G582" s="296"/>
      <c r="H582" s="296"/>
      <c r="I582" s="296"/>
      <c r="J582" s="296"/>
      <c r="K582" s="296"/>
      <c r="L582" s="297"/>
      <c r="M582" s="253" t="s">
        <v>68</v>
      </c>
      <c r="N582" s="255"/>
      <c r="O582" s="291" t="s">
        <v>70</v>
      </c>
      <c r="P582" s="257"/>
    </row>
    <row r="583" spans="1:16" s="15" customFormat="1" ht="16.5" customHeight="1" thickBot="1">
      <c r="A583" s="35" t="s">
        <v>15</v>
      </c>
      <c r="B583" s="78" t="s">
        <v>140</v>
      </c>
      <c r="C583" s="292"/>
      <c r="D583" s="293"/>
      <c r="E583" s="293"/>
      <c r="F583" s="293"/>
      <c r="G583" s="293"/>
      <c r="H583" s="293"/>
      <c r="I583" s="293"/>
      <c r="J583" s="293"/>
      <c r="K583" s="293"/>
      <c r="L583" s="294"/>
      <c r="M583" s="253" t="s">
        <v>16</v>
      </c>
      <c r="N583" s="255"/>
      <c r="O583" s="291" t="s">
        <v>95</v>
      </c>
      <c r="P583" s="257"/>
    </row>
    <row r="584" spans="1:16" s="15" customFormat="1" ht="22.5" customHeight="1">
      <c r="A584" s="49" t="s">
        <v>17</v>
      </c>
      <c r="B584" s="288" t="s">
        <v>7</v>
      </c>
      <c r="C584" s="289">
        <v>-1</v>
      </c>
      <c r="D584" s="290"/>
      <c r="E584" s="289">
        <v>-2</v>
      </c>
      <c r="F584" s="290"/>
      <c r="G584" s="289">
        <v>-3</v>
      </c>
      <c r="H584" s="290"/>
      <c r="I584" s="289">
        <v>-4</v>
      </c>
      <c r="J584" s="290"/>
      <c r="K584" s="289">
        <v>-5</v>
      </c>
      <c r="L584" s="290"/>
      <c r="M584" s="289">
        <v>-6</v>
      </c>
      <c r="N584" s="290"/>
      <c r="O584" s="289" t="s">
        <v>129</v>
      </c>
      <c r="P584" s="290"/>
    </row>
    <row r="585" spans="1:16" s="15" customFormat="1" ht="15" customHeight="1">
      <c r="A585" s="49"/>
      <c r="B585" s="286"/>
      <c r="C585" s="278" t="s">
        <v>2</v>
      </c>
      <c r="D585" s="279"/>
      <c r="E585" s="278" t="s">
        <v>3</v>
      </c>
      <c r="F585" s="279"/>
      <c r="G585" s="278" t="s">
        <v>4</v>
      </c>
      <c r="H585" s="279"/>
      <c r="I585" s="278" t="s">
        <v>4</v>
      </c>
      <c r="J585" s="279"/>
      <c r="K585" s="278" t="s">
        <v>4</v>
      </c>
      <c r="L585" s="279"/>
      <c r="M585" s="278" t="s">
        <v>2</v>
      </c>
      <c r="N585" s="279"/>
      <c r="O585" s="280" t="s">
        <v>5</v>
      </c>
      <c r="P585" s="281"/>
    </row>
    <row r="586" spans="1:16" s="15" customFormat="1" ht="15" customHeight="1">
      <c r="A586" s="286"/>
      <c r="B586" s="286"/>
      <c r="C586" s="278" t="s">
        <v>18</v>
      </c>
      <c r="D586" s="279"/>
      <c r="E586" s="278" t="s">
        <v>205</v>
      </c>
      <c r="F586" s="279"/>
      <c r="G586" s="278" t="s">
        <v>206</v>
      </c>
      <c r="H586" s="279"/>
      <c r="I586" s="278" t="s">
        <v>207</v>
      </c>
      <c r="J586" s="279"/>
      <c r="K586" s="278" t="s">
        <v>9</v>
      </c>
      <c r="L586" s="279"/>
      <c r="M586" s="278" t="s">
        <v>8</v>
      </c>
      <c r="N586" s="279"/>
      <c r="O586" s="280"/>
      <c r="P586" s="281"/>
    </row>
    <row r="587" spans="1:16" s="15" customFormat="1" ht="15.75" customHeight="1" thickBot="1">
      <c r="A587" s="287"/>
      <c r="B587" s="287"/>
      <c r="C587" s="284" t="s">
        <v>168</v>
      </c>
      <c r="D587" s="285"/>
      <c r="E587" s="284"/>
      <c r="F587" s="285"/>
      <c r="G587" s="284"/>
      <c r="H587" s="285"/>
      <c r="I587" s="284"/>
      <c r="J587" s="285"/>
      <c r="K587" s="284"/>
      <c r="L587" s="285"/>
      <c r="M587" s="284" t="s">
        <v>10</v>
      </c>
      <c r="N587" s="285"/>
      <c r="O587" s="282"/>
      <c r="P587" s="283"/>
    </row>
    <row r="588" spans="1:16" s="15" customFormat="1" ht="33" customHeight="1" thickBot="1">
      <c r="A588" s="37">
        <v>600</v>
      </c>
      <c r="B588" s="38" t="s">
        <v>19</v>
      </c>
      <c r="C588" s="272">
        <v>2683.31</v>
      </c>
      <c r="D588" s="273"/>
      <c r="E588" s="272">
        <v>3525.352</v>
      </c>
      <c r="F588" s="273"/>
      <c r="G588" s="272">
        <v>3525.352</v>
      </c>
      <c r="H588" s="273"/>
      <c r="I588" s="272">
        <f>K588-G588</f>
        <v>14.358000000000175</v>
      </c>
      <c r="J588" s="273"/>
      <c r="K588" s="272">
        <v>3539.71</v>
      </c>
      <c r="L588" s="273"/>
      <c r="M588" s="272">
        <v>933</v>
      </c>
      <c r="N588" s="273"/>
      <c r="O588" s="272">
        <f>K588-M588</f>
        <v>2606.71</v>
      </c>
      <c r="P588" s="329"/>
    </row>
    <row r="589" spans="1:16" s="15" customFormat="1" ht="15.75" customHeight="1" thickBot="1">
      <c r="A589" s="37">
        <v>601</v>
      </c>
      <c r="B589" s="38" t="s">
        <v>20</v>
      </c>
      <c r="C589" s="272">
        <v>448.11</v>
      </c>
      <c r="D589" s="273"/>
      <c r="E589" s="272">
        <v>588.734</v>
      </c>
      <c r="F589" s="273"/>
      <c r="G589" s="272">
        <v>588.734</v>
      </c>
      <c r="H589" s="273"/>
      <c r="I589" s="272">
        <f>K589-G589</f>
        <v>-14.364000000000033</v>
      </c>
      <c r="J589" s="273"/>
      <c r="K589" s="272">
        <v>574.37</v>
      </c>
      <c r="L589" s="273"/>
      <c r="M589" s="272">
        <v>155.81</v>
      </c>
      <c r="N589" s="273"/>
      <c r="O589" s="272">
        <f aca="true" t="shared" si="34" ref="O589:O594">K589-M589</f>
        <v>418.56</v>
      </c>
      <c r="P589" s="329"/>
    </row>
    <row r="590" spans="1:16" s="15" customFormat="1" ht="15.75" thickBot="1">
      <c r="A590" s="37">
        <v>602</v>
      </c>
      <c r="B590" s="38" t="s">
        <v>21</v>
      </c>
      <c r="C590" s="272">
        <v>211.2</v>
      </c>
      <c r="D590" s="273"/>
      <c r="E590" s="272"/>
      <c r="F590" s="273"/>
      <c r="G590" s="272"/>
      <c r="H590" s="273"/>
      <c r="I590" s="272">
        <f>K590-G590</f>
        <v>5.04</v>
      </c>
      <c r="J590" s="273"/>
      <c r="K590" s="272">
        <v>5.04</v>
      </c>
      <c r="L590" s="273"/>
      <c r="M590" s="272">
        <v>0</v>
      </c>
      <c r="N590" s="273"/>
      <c r="O590" s="272">
        <f t="shared" si="34"/>
        <v>5.04</v>
      </c>
      <c r="P590" s="329"/>
    </row>
    <row r="591" spans="1:16" s="15" customFormat="1" ht="15.75" thickBot="1">
      <c r="A591" s="37">
        <v>603</v>
      </c>
      <c r="B591" s="38" t="s">
        <v>22</v>
      </c>
      <c r="C591" s="272"/>
      <c r="D591" s="273"/>
      <c r="E591" s="272"/>
      <c r="F591" s="273"/>
      <c r="G591" s="272"/>
      <c r="H591" s="273"/>
      <c r="I591" s="272"/>
      <c r="J591" s="273"/>
      <c r="K591" s="272">
        <f>G591+I591</f>
        <v>0</v>
      </c>
      <c r="L591" s="273"/>
      <c r="M591" s="272"/>
      <c r="N591" s="273"/>
      <c r="O591" s="272">
        <f t="shared" si="34"/>
        <v>0</v>
      </c>
      <c r="P591" s="329"/>
    </row>
    <row r="592" spans="1:16" s="15" customFormat="1" ht="15.75" thickBot="1">
      <c r="A592" s="37">
        <v>604</v>
      </c>
      <c r="B592" s="38" t="s">
        <v>23</v>
      </c>
      <c r="C592" s="272"/>
      <c r="D592" s="273"/>
      <c r="E592" s="272"/>
      <c r="F592" s="273"/>
      <c r="G592" s="272"/>
      <c r="H592" s="273"/>
      <c r="I592" s="272"/>
      <c r="J592" s="273"/>
      <c r="K592" s="272">
        <f>G592+I592</f>
        <v>0</v>
      </c>
      <c r="L592" s="273"/>
      <c r="M592" s="272"/>
      <c r="N592" s="273"/>
      <c r="O592" s="272">
        <f t="shared" si="34"/>
        <v>0</v>
      </c>
      <c r="P592" s="329"/>
    </row>
    <row r="593" spans="1:16" s="15" customFormat="1" ht="15.75" thickBot="1">
      <c r="A593" s="37">
        <v>605</v>
      </c>
      <c r="B593" s="38" t="s">
        <v>24</v>
      </c>
      <c r="C593" s="272"/>
      <c r="D593" s="273"/>
      <c r="E593" s="272"/>
      <c r="F593" s="273"/>
      <c r="G593" s="272"/>
      <c r="H593" s="273"/>
      <c r="I593" s="272"/>
      <c r="J593" s="273"/>
      <c r="K593" s="272">
        <f>G593+I593</f>
        <v>0</v>
      </c>
      <c r="L593" s="273"/>
      <c r="M593" s="272"/>
      <c r="N593" s="273"/>
      <c r="O593" s="272">
        <f t="shared" si="34"/>
        <v>0</v>
      </c>
      <c r="P593" s="329"/>
    </row>
    <row r="594" spans="1:16" s="15" customFormat="1" ht="15.75" thickBot="1">
      <c r="A594" s="37">
        <v>606</v>
      </c>
      <c r="B594" s="38" t="s">
        <v>25</v>
      </c>
      <c r="C594" s="272"/>
      <c r="D594" s="273"/>
      <c r="E594" s="272"/>
      <c r="F594" s="273"/>
      <c r="G594" s="272"/>
      <c r="H594" s="273"/>
      <c r="I594" s="272"/>
      <c r="J594" s="273"/>
      <c r="K594" s="272">
        <f>G594+I594</f>
        <v>0</v>
      </c>
      <c r="L594" s="273"/>
      <c r="M594" s="272"/>
      <c r="N594" s="273"/>
      <c r="O594" s="272">
        <f t="shared" si="34"/>
        <v>0</v>
      </c>
      <c r="P594" s="329"/>
    </row>
    <row r="595" spans="1:16" s="15" customFormat="1" ht="15.75" thickBot="1">
      <c r="A595" s="29" t="s">
        <v>26</v>
      </c>
      <c r="B595" s="30" t="s">
        <v>27</v>
      </c>
      <c r="C595" s="276">
        <f>SUM(C588:C594)</f>
        <v>3342.62</v>
      </c>
      <c r="D595" s="277"/>
      <c r="E595" s="276">
        <f>SUM(E588:E594)</f>
        <v>4114.086</v>
      </c>
      <c r="F595" s="277"/>
      <c r="G595" s="276">
        <f>SUM(G588:G594)</f>
        <v>4114.086</v>
      </c>
      <c r="H595" s="277"/>
      <c r="I595" s="276">
        <f>SUM(I588:I594)</f>
        <v>5.034000000000142</v>
      </c>
      <c r="J595" s="277"/>
      <c r="K595" s="276">
        <f>SUM(K588:K594)</f>
        <v>4119.12</v>
      </c>
      <c r="L595" s="277"/>
      <c r="M595" s="276">
        <f>SUM(M588:M594)</f>
        <v>1088.81</v>
      </c>
      <c r="N595" s="277"/>
      <c r="O595" s="276">
        <f>SUM(O588:O594)</f>
        <v>3030.31</v>
      </c>
      <c r="P595" s="277"/>
    </row>
    <row r="596" spans="1:16" s="15" customFormat="1" ht="15.75" thickBot="1">
      <c r="A596" s="37">
        <v>230</v>
      </c>
      <c r="B596" s="38" t="s">
        <v>28</v>
      </c>
      <c r="C596" s="272"/>
      <c r="D596" s="273"/>
      <c r="E596" s="272"/>
      <c r="F596" s="273"/>
      <c r="G596" s="272"/>
      <c r="H596" s="273"/>
      <c r="I596" s="272"/>
      <c r="J596" s="273"/>
      <c r="K596" s="272">
        <f>G596+I596</f>
        <v>0</v>
      </c>
      <c r="L596" s="273"/>
      <c r="M596" s="272"/>
      <c r="N596" s="273"/>
      <c r="O596" s="272">
        <f>K596-M596</f>
        <v>0</v>
      </c>
      <c r="P596" s="329"/>
    </row>
    <row r="597" spans="1:16" s="15" customFormat="1" ht="15.75" thickBot="1">
      <c r="A597" s="37">
        <v>231</v>
      </c>
      <c r="B597" s="38" t="s">
        <v>29</v>
      </c>
      <c r="C597" s="272"/>
      <c r="D597" s="273"/>
      <c r="E597" s="272"/>
      <c r="F597" s="273"/>
      <c r="G597" s="272"/>
      <c r="H597" s="273"/>
      <c r="I597" s="272"/>
      <c r="J597" s="273"/>
      <c r="K597" s="272"/>
      <c r="L597" s="273"/>
      <c r="M597" s="272"/>
      <c r="N597" s="273"/>
      <c r="O597" s="272">
        <f>K597-M597</f>
        <v>0</v>
      </c>
      <c r="P597" s="329"/>
    </row>
    <row r="598" spans="1:16" s="15" customFormat="1" ht="15.75" thickBot="1">
      <c r="A598" s="37">
        <v>232</v>
      </c>
      <c r="B598" s="38" t="s">
        <v>30</v>
      </c>
      <c r="C598" s="272"/>
      <c r="D598" s="273"/>
      <c r="E598" s="272"/>
      <c r="F598" s="273"/>
      <c r="G598" s="272"/>
      <c r="H598" s="273"/>
      <c r="I598" s="272"/>
      <c r="J598" s="273"/>
      <c r="K598" s="272">
        <f>G598+I598</f>
        <v>0</v>
      </c>
      <c r="L598" s="273"/>
      <c r="M598" s="272"/>
      <c r="N598" s="273"/>
      <c r="O598" s="272">
        <f>K598-M598</f>
        <v>0</v>
      </c>
      <c r="P598" s="329"/>
    </row>
    <row r="599" spans="1:16" s="15" customFormat="1" ht="21.75" thickBot="1">
      <c r="A599" s="31" t="s">
        <v>31</v>
      </c>
      <c r="B599" s="32" t="s">
        <v>32</v>
      </c>
      <c r="C599" s="334"/>
      <c r="D599" s="335"/>
      <c r="E599" s="334">
        <f>SUM(E596:E598)</f>
        <v>0</v>
      </c>
      <c r="F599" s="335"/>
      <c r="G599" s="334">
        <f>SUM(G596:G598)</f>
        <v>0</v>
      </c>
      <c r="H599" s="335"/>
      <c r="I599" s="334">
        <f>SUM(I596:I598)</f>
        <v>0</v>
      </c>
      <c r="J599" s="335"/>
      <c r="K599" s="334">
        <f>SUM(K596:K598)</f>
        <v>0</v>
      </c>
      <c r="L599" s="335"/>
      <c r="M599" s="334"/>
      <c r="N599" s="335"/>
      <c r="O599" s="334">
        <f>SUM(O596:O598)</f>
        <v>0</v>
      </c>
      <c r="P599" s="335"/>
    </row>
    <row r="600" spans="1:16" s="15" customFormat="1" ht="15.75" thickBot="1">
      <c r="A600" s="37">
        <v>230</v>
      </c>
      <c r="B600" s="38" t="s">
        <v>28</v>
      </c>
      <c r="C600" s="334"/>
      <c r="D600" s="335"/>
      <c r="E600" s="334"/>
      <c r="F600" s="335"/>
      <c r="G600" s="334"/>
      <c r="H600" s="335"/>
      <c r="I600" s="334"/>
      <c r="J600" s="335"/>
      <c r="K600" s="334"/>
      <c r="L600" s="335"/>
      <c r="M600" s="334"/>
      <c r="N600" s="335"/>
      <c r="O600" s="328">
        <v>0</v>
      </c>
      <c r="P600" s="329"/>
    </row>
    <row r="601" spans="1:16" s="15" customFormat="1" ht="15.75" thickBot="1">
      <c r="A601" s="37">
        <v>231</v>
      </c>
      <c r="B601" s="38" t="s">
        <v>29</v>
      </c>
      <c r="C601" s="334"/>
      <c r="D601" s="335"/>
      <c r="E601" s="334"/>
      <c r="F601" s="335"/>
      <c r="G601" s="334"/>
      <c r="H601" s="335"/>
      <c r="I601" s="334"/>
      <c r="J601" s="335"/>
      <c r="K601" s="334"/>
      <c r="L601" s="335"/>
      <c r="M601" s="334"/>
      <c r="N601" s="335"/>
      <c r="O601" s="328">
        <v>0</v>
      </c>
      <c r="P601" s="329"/>
    </row>
    <row r="602" spans="1:16" s="15" customFormat="1" ht="15.75" thickBot="1">
      <c r="A602" s="37">
        <v>232</v>
      </c>
      <c r="B602" s="38" t="s">
        <v>30</v>
      </c>
      <c r="C602" s="334"/>
      <c r="D602" s="335"/>
      <c r="E602" s="334"/>
      <c r="F602" s="335"/>
      <c r="G602" s="334"/>
      <c r="H602" s="335"/>
      <c r="I602" s="334"/>
      <c r="J602" s="335"/>
      <c r="K602" s="334"/>
      <c r="L602" s="335"/>
      <c r="M602" s="334"/>
      <c r="N602" s="335"/>
      <c r="O602" s="328">
        <v>0</v>
      </c>
      <c r="P602" s="329"/>
    </row>
    <row r="603" spans="1:16" s="15" customFormat="1" ht="21.75" thickBot="1">
      <c r="A603" s="31" t="s">
        <v>31</v>
      </c>
      <c r="B603" s="32" t="s">
        <v>33</v>
      </c>
      <c r="C603" s="334">
        <v>0</v>
      </c>
      <c r="D603" s="335"/>
      <c r="E603" s="334">
        <v>0</v>
      </c>
      <c r="F603" s="335"/>
      <c r="G603" s="334">
        <v>0</v>
      </c>
      <c r="H603" s="335"/>
      <c r="I603" s="334">
        <v>0</v>
      </c>
      <c r="J603" s="335"/>
      <c r="K603" s="334">
        <v>0</v>
      </c>
      <c r="L603" s="335"/>
      <c r="M603" s="334">
        <v>0</v>
      </c>
      <c r="N603" s="335"/>
      <c r="O603" s="330">
        <v>0</v>
      </c>
      <c r="P603" s="331"/>
    </row>
    <row r="604" spans="1:16" s="15" customFormat="1" ht="15.75" thickBot="1">
      <c r="A604" s="29" t="s">
        <v>34</v>
      </c>
      <c r="B604" s="33" t="s">
        <v>35</v>
      </c>
      <c r="C604" s="326">
        <f>C599+C603</f>
        <v>0</v>
      </c>
      <c r="D604" s="327"/>
      <c r="E604" s="326">
        <f>E599+E603</f>
        <v>0</v>
      </c>
      <c r="F604" s="327"/>
      <c r="G604" s="326">
        <f>G599+G603</f>
        <v>0</v>
      </c>
      <c r="H604" s="327"/>
      <c r="I604" s="326">
        <f>I599+I603</f>
        <v>0</v>
      </c>
      <c r="J604" s="327"/>
      <c r="K604" s="326">
        <f>K599+K603</f>
        <v>0</v>
      </c>
      <c r="L604" s="327"/>
      <c r="M604" s="326">
        <f>M599+M603</f>
        <v>0</v>
      </c>
      <c r="N604" s="327"/>
      <c r="O604" s="332">
        <v>0</v>
      </c>
      <c r="P604" s="333"/>
    </row>
    <row r="605" spans="1:16" s="15" customFormat="1" ht="15.75" thickBot="1">
      <c r="A605" s="258" t="s">
        <v>69</v>
      </c>
      <c r="B605" s="268"/>
      <c r="C605" s="326">
        <f>C604+C595</f>
        <v>3342.62</v>
      </c>
      <c r="D605" s="327"/>
      <c r="E605" s="326">
        <f>E604+E595</f>
        <v>4114.086</v>
      </c>
      <c r="F605" s="327"/>
      <c r="G605" s="326">
        <f>G604+G595</f>
        <v>4114.086</v>
      </c>
      <c r="H605" s="327"/>
      <c r="I605" s="326">
        <f>I604+I595</f>
        <v>5.034000000000142</v>
      </c>
      <c r="J605" s="327"/>
      <c r="K605" s="326">
        <f>K604+K595</f>
        <v>4119.12</v>
      </c>
      <c r="L605" s="327"/>
      <c r="M605" s="326">
        <f>M604+M595</f>
        <v>1088.81</v>
      </c>
      <c r="N605" s="327"/>
      <c r="O605" s="326">
        <f>O604+O595</f>
        <v>3030.31</v>
      </c>
      <c r="P605" s="327"/>
    </row>
    <row r="606" spans="1:16" s="15" customFormat="1" ht="45.75" thickBot="1">
      <c r="A606" s="35" t="s">
        <v>36</v>
      </c>
      <c r="B606" s="34" t="s">
        <v>128</v>
      </c>
      <c r="C606" s="253" t="s">
        <v>37</v>
      </c>
      <c r="D606" s="254"/>
      <c r="E606" s="254"/>
      <c r="F606" s="255"/>
      <c r="G606" s="262" t="s">
        <v>147</v>
      </c>
      <c r="H606" s="263"/>
      <c r="I606" s="264"/>
      <c r="J606" s="265"/>
      <c r="K606" s="265"/>
      <c r="L606" s="266"/>
      <c r="M606" s="267"/>
      <c r="N606" s="252"/>
      <c r="O606" s="252"/>
      <c r="P606" s="252"/>
    </row>
    <row r="607" spans="1:16" s="15" customFormat="1" ht="23.25" customHeight="1" thickBot="1">
      <c r="A607" s="35"/>
      <c r="B607" s="34" t="s">
        <v>13</v>
      </c>
      <c r="C607" s="253"/>
      <c r="D607" s="254"/>
      <c r="E607" s="254"/>
      <c r="F607" s="255"/>
      <c r="G607" s="256" t="s">
        <v>13</v>
      </c>
      <c r="H607" s="257"/>
      <c r="I607" s="256"/>
      <c r="J607" s="257"/>
      <c r="K607" s="256"/>
      <c r="L607" s="257"/>
      <c r="M607" s="260"/>
      <c r="N607" s="261"/>
      <c r="O607" s="261"/>
      <c r="P607" s="261"/>
    </row>
    <row r="608" spans="1:16" s="15" customFormat="1" ht="15.75" thickBot="1">
      <c r="A608" s="35"/>
      <c r="B608" s="34" t="s">
        <v>38</v>
      </c>
      <c r="C608" s="253"/>
      <c r="D608" s="254"/>
      <c r="E608" s="254"/>
      <c r="F608" s="255"/>
      <c r="G608" s="256" t="s">
        <v>38</v>
      </c>
      <c r="H608" s="257"/>
      <c r="I608" s="256"/>
      <c r="J608" s="257"/>
      <c r="K608" s="256"/>
      <c r="L608" s="257"/>
      <c r="M608" s="260"/>
      <c r="N608" s="261"/>
      <c r="O608" s="261"/>
      <c r="P608" s="261"/>
    </row>
    <row r="609" spans="1:16" ht="15">
      <c r="A609" s="51"/>
      <c r="B609" s="45"/>
      <c r="C609" s="51"/>
      <c r="D609" s="51"/>
      <c r="E609" s="51"/>
      <c r="F609" s="51"/>
      <c r="G609" s="46"/>
      <c r="H609" s="46"/>
      <c r="I609" s="46"/>
      <c r="J609" s="46"/>
      <c r="K609" s="46"/>
      <c r="L609" s="46"/>
      <c r="M609" s="46"/>
      <c r="N609" s="50"/>
      <c r="O609" s="50"/>
      <c r="P609" s="50"/>
    </row>
    <row r="610" spans="1:16" ht="16.5" thickBot="1">
      <c r="A610" s="67"/>
      <c r="B610" s="28" t="s">
        <v>208</v>
      </c>
      <c r="C610" s="341"/>
      <c r="D610" s="341"/>
      <c r="E610" s="342"/>
      <c r="F610" s="342"/>
      <c r="G610" s="342"/>
      <c r="H610" s="342"/>
      <c r="I610" s="343"/>
      <c r="J610" s="343"/>
      <c r="K610" s="344"/>
      <c r="L610" s="344"/>
      <c r="M610" s="343"/>
      <c r="N610" s="343"/>
      <c r="O610" s="298" t="s">
        <v>0</v>
      </c>
      <c r="P610" s="298"/>
    </row>
    <row r="611" spans="1:16" ht="25.5" customHeight="1" thickBot="1">
      <c r="A611" s="35" t="s">
        <v>14</v>
      </c>
      <c r="B611" s="63" t="s">
        <v>86</v>
      </c>
      <c r="C611" s="295"/>
      <c r="D611" s="296"/>
      <c r="E611" s="296"/>
      <c r="F611" s="296"/>
      <c r="G611" s="296"/>
      <c r="H611" s="296"/>
      <c r="I611" s="296"/>
      <c r="J611" s="296"/>
      <c r="K611" s="296"/>
      <c r="L611" s="297"/>
      <c r="M611" s="253" t="s">
        <v>68</v>
      </c>
      <c r="N611" s="255"/>
      <c r="O611" s="291" t="s">
        <v>70</v>
      </c>
      <c r="P611" s="257"/>
    </row>
    <row r="612" spans="1:16" ht="15.75" thickBot="1">
      <c r="A612" s="35" t="s">
        <v>15</v>
      </c>
      <c r="B612" s="78" t="s">
        <v>141</v>
      </c>
      <c r="C612" s="292"/>
      <c r="D612" s="293"/>
      <c r="E612" s="293"/>
      <c r="F612" s="293"/>
      <c r="G612" s="293"/>
      <c r="H612" s="293"/>
      <c r="I612" s="293"/>
      <c r="J612" s="293"/>
      <c r="K612" s="293"/>
      <c r="L612" s="294"/>
      <c r="M612" s="253" t="s">
        <v>16</v>
      </c>
      <c r="N612" s="255"/>
      <c r="O612" s="291" t="s">
        <v>96</v>
      </c>
      <c r="P612" s="257"/>
    </row>
    <row r="613" spans="1:16" ht="15">
      <c r="A613" s="64" t="s">
        <v>17</v>
      </c>
      <c r="B613" s="288" t="s">
        <v>7</v>
      </c>
      <c r="C613" s="289">
        <v>-1</v>
      </c>
      <c r="D613" s="290"/>
      <c r="E613" s="289">
        <v>-2</v>
      </c>
      <c r="F613" s="290"/>
      <c r="G613" s="289">
        <v>-3</v>
      </c>
      <c r="H613" s="290"/>
      <c r="I613" s="289">
        <v>-4</v>
      </c>
      <c r="J613" s="290"/>
      <c r="K613" s="289">
        <v>-5</v>
      </c>
      <c r="L613" s="290"/>
      <c r="M613" s="289">
        <v>-6</v>
      </c>
      <c r="N613" s="290"/>
      <c r="O613" s="289" t="s">
        <v>129</v>
      </c>
      <c r="P613" s="290"/>
    </row>
    <row r="614" spans="1:16" ht="15" customHeight="1">
      <c r="A614" s="64"/>
      <c r="B614" s="286"/>
      <c r="C614" s="278" t="s">
        <v>2</v>
      </c>
      <c r="D614" s="279"/>
      <c r="E614" s="278" t="s">
        <v>3</v>
      </c>
      <c r="F614" s="279"/>
      <c r="G614" s="278" t="s">
        <v>4</v>
      </c>
      <c r="H614" s="279"/>
      <c r="I614" s="278" t="s">
        <v>4</v>
      </c>
      <c r="J614" s="279"/>
      <c r="K614" s="278" t="s">
        <v>4</v>
      </c>
      <c r="L614" s="279"/>
      <c r="M614" s="278" t="s">
        <v>2</v>
      </c>
      <c r="N614" s="279"/>
      <c r="O614" s="280" t="s">
        <v>5</v>
      </c>
      <c r="P614" s="281"/>
    </row>
    <row r="615" spans="1:16" ht="15" customHeight="1">
      <c r="A615" s="286"/>
      <c r="B615" s="286"/>
      <c r="C615" s="278" t="s">
        <v>18</v>
      </c>
      <c r="D615" s="279"/>
      <c r="E615" s="278" t="s">
        <v>205</v>
      </c>
      <c r="F615" s="279"/>
      <c r="G615" s="278" t="s">
        <v>206</v>
      </c>
      <c r="H615" s="279"/>
      <c r="I615" s="278" t="s">
        <v>207</v>
      </c>
      <c r="J615" s="279"/>
      <c r="K615" s="278" t="s">
        <v>9</v>
      </c>
      <c r="L615" s="279"/>
      <c r="M615" s="278" t="s">
        <v>8</v>
      </c>
      <c r="N615" s="279"/>
      <c r="O615" s="280"/>
      <c r="P615" s="281"/>
    </row>
    <row r="616" spans="1:16" ht="15.75" customHeight="1" thickBot="1">
      <c r="A616" s="287"/>
      <c r="B616" s="287"/>
      <c r="C616" s="284" t="s">
        <v>168</v>
      </c>
      <c r="D616" s="285"/>
      <c r="E616" s="284"/>
      <c r="F616" s="285"/>
      <c r="G616" s="284"/>
      <c r="H616" s="285"/>
      <c r="I616" s="284"/>
      <c r="J616" s="285"/>
      <c r="K616" s="284"/>
      <c r="L616" s="285"/>
      <c r="M616" s="284" t="s">
        <v>10</v>
      </c>
      <c r="N616" s="285"/>
      <c r="O616" s="282"/>
      <c r="P616" s="283"/>
    </row>
    <row r="617" spans="1:16" ht="27.75" customHeight="1" thickBot="1">
      <c r="A617" s="37">
        <v>600</v>
      </c>
      <c r="B617" s="38" t="s">
        <v>19</v>
      </c>
      <c r="C617" s="272">
        <v>9244.38</v>
      </c>
      <c r="D617" s="273"/>
      <c r="E617" s="272">
        <v>10025.484</v>
      </c>
      <c r="F617" s="273"/>
      <c r="G617" s="272">
        <v>10066.151</v>
      </c>
      <c r="H617" s="273"/>
      <c r="I617" s="272">
        <f>K617-G617</f>
        <v>956.9789999999994</v>
      </c>
      <c r="J617" s="273"/>
      <c r="K617" s="272">
        <v>11023.13</v>
      </c>
      <c r="L617" s="273"/>
      <c r="M617" s="272">
        <v>2911.56</v>
      </c>
      <c r="N617" s="273"/>
      <c r="O617" s="272">
        <f>K617-M617</f>
        <v>8111.57</v>
      </c>
      <c r="P617" s="329"/>
    </row>
    <row r="618" spans="1:16" ht="15.75" customHeight="1" thickBot="1">
      <c r="A618" s="37">
        <v>601</v>
      </c>
      <c r="B618" s="38" t="s">
        <v>20</v>
      </c>
      <c r="C618" s="272">
        <v>1543.01</v>
      </c>
      <c r="D618" s="273"/>
      <c r="E618" s="272">
        <v>1674.256</v>
      </c>
      <c r="F618" s="273"/>
      <c r="G618" s="272">
        <v>1633.42</v>
      </c>
      <c r="H618" s="273"/>
      <c r="I618" s="272">
        <f>K618-G618</f>
        <v>0</v>
      </c>
      <c r="J618" s="273"/>
      <c r="K618" s="272">
        <v>1633.42</v>
      </c>
      <c r="L618" s="273"/>
      <c r="M618" s="272">
        <v>485.51</v>
      </c>
      <c r="N618" s="273"/>
      <c r="O618" s="272">
        <f aca="true" t="shared" si="35" ref="O618:O623">K618-M618</f>
        <v>1147.91</v>
      </c>
      <c r="P618" s="329"/>
    </row>
    <row r="619" spans="1:16" ht="15.75" thickBot="1">
      <c r="A619" s="37">
        <v>602</v>
      </c>
      <c r="B619" s="38" t="s">
        <v>21</v>
      </c>
      <c r="C619" s="272">
        <v>1329.84</v>
      </c>
      <c r="D619" s="273"/>
      <c r="E619" s="272">
        <v>2166.26</v>
      </c>
      <c r="F619" s="273"/>
      <c r="G619" s="272">
        <v>2166.26</v>
      </c>
      <c r="H619" s="273"/>
      <c r="I619" s="272">
        <f>K619-G619</f>
        <v>175.98999999999978</v>
      </c>
      <c r="J619" s="273"/>
      <c r="K619" s="272">
        <v>2342.25</v>
      </c>
      <c r="L619" s="273"/>
      <c r="M619" s="272">
        <v>0</v>
      </c>
      <c r="N619" s="273"/>
      <c r="O619" s="272">
        <f t="shared" si="35"/>
        <v>2342.25</v>
      </c>
      <c r="P619" s="329"/>
    </row>
    <row r="620" spans="1:16" ht="15.75" thickBot="1">
      <c r="A620" s="37">
        <v>603</v>
      </c>
      <c r="B620" s="38" t="s">
        <v>22</v>
      </c>
      <c r="C620" s="272"/>
      <c r="D620" s="273"/>
      <c r="E620" s="272"/>
      <c r="F620" s="273"/>
      <c r="G620" s="272"/>
      <c r="H620" s="273"/>
      <c r="I620" s="272"/>
      <c r="J620" s="273"/>
      <c r="K620" s="272">
        <f>G620+I620</f>
        <v>0</v>
      </c>
      <c r="L620" s="273"/>
      <c r="M620" s="272"/>
      <c r="N620" s="273"/>
      <c r="O620" s="272">
        <f t="shared" si="35"/>
        <v>0</v>
      </c>
      <c r="P620" s="329"/>
    </row>
    <row r="621" spans="1:16" ht="15.75" thickBot="1">
      <c r="A621" s="37">
        <v>604</v>
      </c>
      <c r="B621" s="38" t="s">
        <v>23</v>
      </c>
      <c r="C621" s="272"/>
      <c r="D621" s="273"/>
      <c r="E621" s="272"/>
      <c r="F621" s="273"/>
      <c r="G621" s="272"/>
      <c r="H621" s="273"/>
      <c r="I621" s="272"/>
      <c r="J621" s="273"/>
      <c r="K621" s="272">
        <f>G621+I621</f>
        <v>0</v>
      </c>
      <c r="L621" s="273"/>
      <c r="M621" s="272"/>
      <c r="N621" s="273"/>
      <c r="O621" s="272">
        <f t="shared" si="35"/>
        <v>0</v>
      </c>
      <c r="P621" s="329"/>
    </row>
    <row r="622" spans="1:16" ht="15.75" thickBot="1">
      <c r="A622" s="37">
        <v>605</v>
      </c>
      <c r="B622" s="38" t="s">
        <v>24</v>
      </c>
      <c r="C622" s="272"/>
      <c r="D622" s="273"/>
      <c r="E622" s="272"/>
      <c r="F622" s="273"/>
      <c r="G622" s="272"/>
      <c r="H622" s="273"/>
      <c r="I622" s="272"/>
      <c r="J622" s="273"/>
      <c r="K622" s="272">
        <f>G622+I622</f>
        <v>0</v>
      </c>
      <c r="L622" s="273"/>
      <c r="M622" s="272"/>
      <c r="N622" s="273"/>
      <c r="O622" s="272">
        <f t="shared" si="35"/>
        <v>0</v>
      </c>
      <c r="P622" s="329"/>
    </row>
    <row r="623" spans="1:16" ht="15.75" thickBot="1">
      <c r="A623" s="37">
        <v>606</v>
      </c>
      <c r="B623" s="38" t="s">
        <v>25</v>
      </c>
      <c r="C623" s="272"/>
      <c r="D623" s="273"/>
      <c r="E623" s="272"/>
      <c r="F623" s="273"/>
      <c r="G623" s="272"/>
      <c r="H623" s="273"/>
      <c r="I623" s="272"/>
      <c r="J623" s="273"/>
      <c r="K623" s="272">
        <v>2375.29</v>
      </c>
      <c r="L623" s="273"/>
      <c r="M623" s="272">
        <v>0</v>
      </c>
      <c r="N623" s="273"/>
      <c r="O623" s="272">
        <f t="shared" si="35"/>
        <v>2375.29</v>
      </c>
      <c r="P623" s="329"/>
    </row>
    <row r="624" spans="1:16" ht="15.75" thickBot="1">
      <c r="A624" s="29" t="s">
        <v>26</v>
      </c>
      <c r="B624" s="30" t="s">
        <v>27</v>
      </c>
      <c r="C624" s="276">
        <f>SUM(C617:C623)</f>
        <v>12117.23</v>
      </c>
      <c r="D624" s="277"/>
      <c r="E624" s="276">
        <f>SUM(E617:E623)</f>
        <v>13866</v>
      </c>
      <c r="F624" s="277"/>
      <c r="G624" s="276">
        <f>SUM(G617:G623)</f>
        <v>13865.831</v>
      </c>
      <c r="H624" s="277"/>
      <c r="I624" s="276">
        <f>SUM(I617:I623)</f>
        <v>1132.9689999999991</v>
      </c>
      <c r="J624" s="277"/>
      <c r="K624" s="276">
        <f>SUM(K617:K623)</f>
        <v>17374.09</v>
      </c>
      <c r="L624" s="277"/>
      <c r="M624" s="276">
        <f>SUM(M617:M623)</f>
        <v>3397.0699999999997</v>
      </c>
      <c r="N624" s="277"/>
      <c r="O624" s="276">
        <f>SUM(O617:O623)</f>
        <v>13977.02</v>
      </c>
      <c r="P624" s="277"/>
    </row>
    <row r="625" spans="1:16" ht="15.75" thickBot="1">
      <c r="A625" s="37">
        <v>230</v>
      </c>
      <c r="B625" s="38" t="s">
        <v>28</v>
      </c>
      <c r="C625" s="272"/>
      <c r="D625" s="273"/>
      <c r="E625" s="272"/>
      <c r="F625" s="273"/>
      <c r="G625" s="272"/>
      <c r="H625" s="273"/>
      <c r="I625" s="272"/>
      <c r="J625" s="273"/>
      <c r="K625" s="272">
        <f>G625+I625</f>
        <v>0</v>
      </c>
      <c r="L625" s="273"/>
      <c r="M625" s="272"/>
      <c r="N625" s="273"/>
      <c r="O625" s="272">
        <f>K625-M625</f>
        <v>0</v>
      </c>
      <c r="P625" s="329"/>
    </row>
    <row r="626" spans="1:16" ht="15.75" thickBot="1">
      <c r="A626" s="37">
        <v>231</v>
      </c>
      <c r="B626" s="38" t="s">
        <v>29</v>
      </c>
      <c r="C626" s="272">
        <v>37.2</v>
      </c>
      <c r="D626" s="273"/>
      <c r="E626" s="272"/>
      <c r="F626" s="273"/>
      <c r="G626" s="272"/>
      <c r="H626" s="273"/>
      <c r="I626" s="272"/>
      <c r="J626" s="273"/>
      <c r="K626" s="272">
        <v>3341.26</v>
      </c>
      <c r="L626" s="273"/>
      <c r="M626" s="272">
        <v>0</v>
      </c>
      <c r="N626" s="273"/>
      <c r="O626" s="272">
        <f>K626-M626</f>
        <v>3341.26</v>
      </c>
      <c r="P626" s="329"/>
    </row>
    <row r="627" spans="1:16" ht="15.75" thickBot="1">
      <c r="A627" s="37">
        <v>232</v>
      </c>
      <c r="B627" s="38" t="s">
        <v>30</v>
      </c>
      <c r="C627" s="272"/>
      <c r="D627" s="273"/>
      <c r="E627" s="272"/>
      <c r="F627" s="273"/>
      <c r="G627" s="272"/>
      <c r="H627" s="273"/>
      <c r="I627" s="272"/>
      <c r="J627" s="273"/>
      <c r="K627" s="272">
        <f>G627+I627</f>
        <v>0</v>
      </c>
      <c r="L627" s="273"/>
      <c r="M627" s="272"/>
      <c r="N627" s="273"/>
      <c r="O627" s="272">
        <f>K627-M627</f>
        <v>0</v>
      </c>
      <c r="P627" s="329"/>
    </row>
    <row r="628" spans="1:16" ht="21.75" thickBot="1">
      <c r="A628" s="31" t="s">
        <v>31</v>
      </c>
      <c r="B628" s="32" t="s">
        <v>32</v>
      </c>
      <c r="C628" s="334">
        <f>SUM(C625:C627)</f>
        <v>37.2</v>
      </c>
      <c r="D628" s="335"/>
      <c r="E628" s="334">
        <f>SUM(E625:E627)</f>
        <v>0</v>
      </c>
      <c r="F628" s="335"/>
      <c r="G628" s="334">
        <f>SUM(G625:G627)</f>
        <v>0</v>
      </c>
      <c r="H628" s="335"/>
      <c r="I628" s="334">
        <f>SUM(I625:I627)</f>
        <v>0</v>
      </c>
      <c r="J628" s="335"/>
      <c r="K628" s="334">
        <f>SUM(K625:K627)</f>
        <v>3341.26</v>
      </c>
      <c r="L628" s="335"/>
      <c r="M628" s="334">
        <f>SUM(M625:M627)</f>
        <v>0</v>
      </c>
      <c r="N628" s="335"/>
      <c r="O628" s="334">
        <f>SUM(O625:O627)</f>
        <v>3341.26</v>
      </c>
      <c r="P628" s="335"/>
    </row>
    <row r="629" spans="1:16" ht="15.75" thickBot="1">
      <c r="A629" s="37">
        <v>230</v>
      </c>
      <c r="B629" s="38" t="s">
        <v>28</v>
      </c>
      <c r="C629" s="334"/>
      <c r="D629" s="335"/>
      <c r="E629" s="334"/>
      <c r="F629" s="335"/>
      <c r="G629" s="334"/>
      <c r="H629" s="335"/>
      <c r="I629" s="334"/>
      <c r="J629" s="335"/>
      <c r="K629" s="334"/>
      <c r="L629" s="335"/>
      <c r="M629" s="334"/>
      <c r="N629" s="335"/>
      <c r="O629" s="328">
        <v>0</v>
      </c>
      <c r="P629" s="329"/>
    </row>
    <row r="630" spans="1:16" ht="15.75" thickBot="1">
      <c r="A630" s="37">
        <v>231</v>
      </c>
      <c r="B630" s="38" t="s">
        <v>29</v>
      </c>
      <c r="C630" s="334"/>
      <c r="D630" s="335"/>
      <c r="E630" s="334"/>
      <c r="F630" s="335"/>
      <c r="G630" s="334"/>
      <c r="H630" s="335"/>
      <c r="I630" s="334"/>
      <c r="J630" s="335"/>
      <c r="K630" s="334"/>
      <c r="L630" s="335"/>
      <c r="M630" s="334"/>
      <c r="N630" s="335"/>
      <c r="O630" s="328">
        <v>0</v>
      </c>
      <c r="P630" s="329"/>
    </row>
    <row r="631" spans="1:16" ht="15.75" thickBot="1">
      <c r="A631" s="37">
        <v>232</v>
      </c>
      <c r="B631" s="38" t="s">
        <v>30</v>
      </c>
      <c r="C631" s="334"/>
      <c r="D631" s="335"/>
      <c r="E631" s="334"/>
      <c r="F631" s="335"/>
      <c r="G631" s="334"/>
      <c r="H631" s="335"/>
      <c r="I631" s="334"/>
      <c r="J631" s="335"/>
      <c r="K631" s="334"/>
      <c r="L631" s="335"/>
      <c r="M631" s="334"/>
      <c r="N631" s="335"/>
      <c r="O631" s="328">
        <v>0</v>
      </c>
      <c r="P631" s="329"/>
    </row>
    <row r="632" spans="1:16" ht="21.75" thickBot="1">
      <c r="A632" s="31" t="s">
        <v>31</v>
      </c>
      <c r="B632" s="32" t="s">
        <v>33</v>
      </c>
      <c r="C632" s="334">
        <v>0</v>
      </c>
      <c r="D632" s="335"/>
      <c r="E632" s="334">
        <v>0</v>
      </c>
      <c r="F632" s="335"/>
      <c r="G632" s="334">
        <v>0</v>
      </c>
      <c r="H632" s="335"/>
      <c r="I632" s="334">
        <v>0</v>
      </c>
      <c r="J632" s="335"/>
      <c r="K632" s="334">
        <v>0</v>
      </c>
      <c r="L632" s="335"/>
      <c r="M632" s="334">
        <v>0</v>
      </c>
      <c r="N632" s="335"/>
      <c r="O632" s="330">
        <v>0</v>
      </c>
      <c r="P632" s="331"/>
    </row>
    <row r="633" spans="1:16" ht="15.75" thickBot="1">
      <c r="A633" s="29" t="s">
        <v>34</v>
      </c>
      <c r="B633" s="33" t="s">
        <v>35</v>
      </c>
      <c r="C633" s="326">
        <f>C628+C632</f>
        <v>37.2</v>
      </c>
      <c r="D633" s="327"/>
      <c r="E633" s="326">
        <f>E628+E632</f>
        <v>0</v>
      </c>
      <c r="F633" s="327"/>
      <c r="G633" s="326">
        <f>G628+G632</f>
        <v>0</v>
      </c>
      <c r="H633" s="327"/>
      <c r="I633" s="326">
        <f>I628+I632</f>
        <v>0</v>
      </c>
      <c r="J633" s="327"/>
      <c r="K633" s="326">
        <f>K628+K632</f>
        <v>3341.26</v>
      </c>
      <c r="L633" s="327"/>
      <c r="M633" s="326">
        <f>M628+M632</f>
        <v>0</v>
      </c>
      <c r="N633" s="327"/>
      <c r="O633" s="332">
        <v>0</v>
      </c>
      <c r="P633" s="333"/>
    </row>
    <row r="634" spans="1:16" ht="15.75" thickBot="1">
      <c r="A634" s="258" t="s">
        <v>69</v>
      </c>
      <c r="B634" s="268"/>
      <c r="C634" s="326">
        <f>C633+C624</f>
        <v>12154.43</v>
      </c>
      <c r="D634" s="327"/>
      <c r="E634" s="326">
        <f>E633+E624</f>
        <v>13866</v>
      </c>
      <c r="F634" s="327"/>
      <c r="G634" s="326">
        <f>G633+G624</f>
        <v>13865.831</v>
      </c>
      <c r="H634" s="327"/>
      <c r="I634" s="326">
        <f>I633+I624</f>
        <v>1132.9689999999991</v>
      </c>
      <c r="J634" s="327"/>
      <c r="K634" s="326">
        <f>K633+K624</f>
        <v>20715.35</v>
      </c>
      <c r="L634" s="327"/>
      <c r="M634" s="326">
        <f>M633+M624</f>
        <v>3397.0699999999997</v>
      </c>
      <c r="N634" s="327"/>
      <c r="O634" s="326">
        <f>O633+O624</f>
        <v>13977.02</v>
      </c>
      <c r="P634" s="327"/>
    </row>
    <row r="635" spans="1:16" s="15" customFormat="1" ht="45.75" thickBot="1">
      <c r="A635" s="35" t="s">
        <v>36</v>
      </c>
      <c r="B635" s="34" t="s">
        <v>128</v>
      </c>
      <c r="C635" s="253" t="s">
        <v>37</v>
      </c>
      <c r="D635" s="254"/>
      <c r="E635" s="254"/>
      <c r="F635" s="255"/>
      <c r="G635" s="262" t="s">
        <v>147</v>
      </c>
      <c r="H635" s="263"/>
      <c r="I635" s="264"/>
      <c r="J635" s="265"/>
      <c r="K635" s="265"/>
      <c r="L635" s="266"/>
      <c r="M635" s="267"/>
      <c r="N635" s="252"/>
      <c r="O635" s="252"/>
      <c r="P635" s="252"/>
    </row>
    <row r="636" spans="1:16" ht="29.25" customHeight="1" thickBot="1">
      <c r="A636" s="35"/>
      <c r="B636" s="34" t="s">
        <v>13</v>
      </c>
      <c r="C636" s="253"/>
      <c r="D636" s="254"/>
      <c r="E636" s="254"/>
      <c r="F636" s="255"/>
      <c r="G636" s="256" t="s">
        <v>13</v>
      </c>
      <c r="H636" s="257"/>
      <c r="I636" s="256"/>
      <c r="J636" s="257"/>
      <c r="K636" s="256"/>
      <c r="L636" s="257"/>
      <c r="M636" s="260"/>
      <c r="N636" s="261"/>
      <c r="O636" s="261"/>
      <c r="P636" s="261"/>
    </row>
    <row r="637" spans="1:16" ht="15.75" thickBot="1">
      <c r="A637" s="35"/>
      <c r="B637" s="34" t="s">
        <v>38</v>
      </c>
      <c r="C637" s="253"/>
      <c r="D637" s="254"/>
      <c r="E637" s="254"/>
      <c r="F637" s="255"/>
      <c r="G637" s="256" t="s">
        <v>38</v>
      </c>
      <c r="H637" s="257"/>
      <c r="I637" s="256"/>
      <c r="J637" s="257"/>
      <c r="K637" s="256"/>
      <c r="L637" s="257"/>
      <c r="M637" s="260"/>
      <c r="N637" s="261"/>
      <c r="O637" s="261"/>
      <c r="P637" s="261"/>
    </row>
    <row r="638" spans="1:16" ht="15">
      <c r="A638" s="51"/>
      <c r="B638" s="45"/>
      <c r="C638" s="51"/>
      <c r="D638" s="51"/>
      <c r="E638" s="51"/>
      <c r="F638" s="51"/>
      <c r="G638" s="65"/>
      <c r="H638" s="65"/>
      <c r="I638" s="65"/>
      <c r="J638" s="65"/>
      <c r="K638" s="65"/>
      <c r="L638" s="65"/>
      <c r="M638" s="65"/>
      <c r="N638" s="66"/>
      <c r="O638" s="66"/>
      <c r="P638" s="66"/>
    </row>
    <row r="639" spans="1:16" ht="16.5" thickBot="1">
      <c r="A639" s="48"/>
      <c r="B639" s="28" t="s">
        <v>208</v>
      </c>
      <c r="C639" s="341"/>
      <c r="D639" s="341"/>
      <c r="E639" s="342"/>
      <c r="F639" s="342"/>
      <c r="G639" s="342"/>
      <c r="H639" s="342"/>
      <c r="I639" s="343"/>
      <c r="J639" s="343"/>
      <c r="K639" s="344"/>
      <c r="L639" s="344"/>
      <c r="M639" s="343"/>
      <c r="N639" s="343"/>
      <c r="O639" s="298" t="s">
        <v>0</v>
      </c>
      <c r="P639" s="298"/>
    </row>
    <row r="640" spans="1:16" ht="24.75" customHeight="1" thickBot="1">
      <c r="A640" s="35" t="s">
        <v>14</v>
      </c>
      <c r="B640" s="47" t="s">
        <v>86</v>
      </c>
      <c r="C640" s="295"/>
      <c r="D640" s="296"/>
      <c r="E640" s="296"/>
      <c r="F640" s="296"/>
      <c r="G640" s="296"/>
      <c r="H640" s="296"/>
      <c r="I640" s="296"/>
      <c r="J640" s="296"/>
      <c r="K640" s="296"/>
      <c r="L640" s="297"/>
      <c r="M640" s="253" t="s">
        <v>68</v>
      </c>
      <c r="N640" s="255"/>
      <c r="O640" s="291" t="s">
        <v>70</v>
      </c>
      <c r="P640" s="257"/>
    </row>
    <row r="641" spans="1:16" ht="15.75" thickBot="1">
      <c r="A641" s="35" t="s">
        <v>15</v>
      </c>
      <c r="B641" s="78" t="s">
        <v>142</v>
      </c>
      <c r="C641" s="292"/>
      <c r="D641" s="293"/>
      <c r="E641" s="293"/>
      <c r="F641" s="293"/>
      <c r="G641" s="293"/>
      <c r="H641" s="293"/>
      <c r="I641" s="293"/>
      <c r="J641" s="293"/>
      <c r="K641" s="293"/>
      <c r="L641" s="294"/>
      <c r="M641" s="253" t="s">
        <v>16</v>
      </c>
      <c r="N641" s="255"/>
      <c r="O641" s="291" t="s">
        <v>94</v>
      </c>
      <c r="P641" s="257"/>
    </row>
    <row r="642" spans="1:16" ht="15">
      <c r="A642" s="49" t="s">
        <v>17</v>
      </c>
      <c r="B642" s="288" t="s">
        <v>7</v>
      </c>
      <c r="C642" s="289">
        <v>-1</v>
      </c>
      <c r="D642" s="290"/>
      <c r="E642" s="289">
        <v>-2</v>
      </c>
      <c r="F642" s="290"/>
      <c r="G642" s="289">
        <v>-3</v>
      </c>
      <c r="H642" s="290"/>
      <c r="I642" s="289">
        <v>-4</v>
      </c>
      <c r="J642" s="290"/>
      <c r="K642" s="289">
        <v>-5</v>
      </c>
      <c r="L642" s="290"/>
      <c r="M642" s="289">
        <v>-6</v>
      </c>
      <c r="N642" s="290"/>
      <c r="O642" s="289" t="s">
        <v>129</v>
      </c>
      <c r="P642" s="290"/>
    </row>
    <row r="643" spans="1:16" ht="15" customHeight="1">
      <c r="A643" s="49"/>
      <c r="B643" s="286"/>
      <c r="C643" s="278" t="s">
        <v>2</v>
      </c>
      <c r="D643" s="279"/>
      <c r="E643" s="278" t="s">
        <v>3</v>
      </c>
      <c r="F643" s="279"/>
      <c r="G643" s="278" t="s">
        <v>4</v>
      </c>
      <c r="H643" s="279"/>
      <c r="I643" s="278" t="s">
        <v>4</v>
      </c>
      <c r="J643" s="279"/>
      <c r="K643" s="278" t="s">
        <v>4</v>
      </c>
      <c r="L643" s="279"/>
      <c r="M643" s="278" t="s">
        <v>2</v>
      </c>
      <c r="N643" s="279"/>
      <c r="O643" s="280" t="s">
        <v>5</v>
      </c>
      <c r="P643" s="281"/>
    </row>
    <row r="644" spans="1:16" ht="15" customHeight="1">
      <c r="A644" s="286"/>
      <c r="B644" s="286"/>
      <c r="C644" s="278" t="s">
        <v>18</v>
      </c>
      <c r="D644" s="279"/>
      <c r="E644" s="278" t="s">
        <v>205</v>
      </c>
      <c r="F644" s="279"/>
      <c r="G644" s="278" t="s">
        <v>206</v>
      </c>
      <c r="H644" s="279"/>
      <c r="I644" s="278" t="s">
        <v>207</v>
      </c>
      <c r="J644" s="279"/>
      <c r="K644" s="278" t="s">
        <v>9</v>
      </c>
      <c r="L644" s="279"/>
      <c r="M644" s="278" t="s">
        <v>8</v>
      </c>
      <c r="N644" s="279"/>
      <c r="O644" s="280"/>
      <c r="P644" s="281"/>
    </row>
    <row r="645" spans="1:16" ht="25.5" customHeight="1" thickBot="1">
      <c r="A645" s="287"/>
      <c r="B645" s="287"/>
      <c r="C645" s="284" t="s">
        <v>168</v>
      </c>
      <c r="D645" s="285"/>
      <c r="E645" s="284"/>
      <c r="F645" s="285"/>
      <c r="G645" s="284"/>
      <c r="H645" s="285"/>
      <c r="I645" s="284"/>
      <c r="J645" s="285"/>
      <c r="K645" s="284"/>
      <c r="L645" s="285"/>
      <c r="M645" s="284" t="s">
        <v>10</v>
      </c>
      <c r="N645" s="285"/>
      <c r="O645" s="282"/>
      <c r="P645" s="283"/>
    </row>
    <row r="646" spans="1:16" ht="15.75" thickBot="1">
      <c r="A646" s="37">
        <v>600</v>
      </c>
      <c r="B646" s="38" t="s">
        <v>19</v>
      </c>
      <c r="C646" s="272">
        <v>2168.44</v>
      </c>
      <c r="D646" s="273"/>
      <c r="E646" s="272">
        <v>2433.432</v>
      </c>
      <c r="F646" s="273"/>
      <c r="G646" s="272">
        <v>2433.432</v>
      </c>
      <c r="H646" s="273"/>
      <c r="I646" s="272">
        <f>K646-G646</f>
        <v>-24.091999999999643</v>
      </c>
      <c r="J646" s="273"/>
      <c r="K646" s="272">
        <v>2409.34</v>
      </c>
      <c r="L646" s="273"/>
      <c r="M646" s="272">
        <v>736.96</v>
      </c>
      <c r="N646" s="273"/>
      <c r="O646" s="272">
        <f>K646-M646</f>
        <v>1672.38</v>
      </c>
      <c r="P646" s="329"/>
    </row>
    <row r="647" spans="1:16" ht="15.75" thickBot="1">
      <c r="A647" s="37">
        <v>601</v>
      </c>
      <c r="B647" s="38" t="s">
        <v>20</v>
      </c>
      <c r="C647" s="272">
        <v>362.13</v>
      </c>
      <c r="D647" s="273"/>
      <c r="E647" s="272">
        <v>406.383</v>
      </c>
      <c r="F647" s="273"/>
      <c r="G647" s="272">
        <v>406.383</v>
      </c>
      <c r="H647" s="273"/>
      <c r="I647" s="272">
        <f>K647-G647</f>
        <v>-9.912999999999954</v>
      </c>
      <c r="J647" s="273"/>
      <c r="K647" s="272">
        <v>396.47</v>
      </c>
      <c r="L647" s="273"/>
      <c r="M647" s="272">
        <v>123.07</v>
      </c>
      <c r="N647" s="273"/>
      <c r="O647" s="272">
        <f aca="true" t="shared" si="36" ref="O647:O652">K647-M647</f>
        <v>273.40000000000003</v>
      </c>
      <c r="P647" s="329"/>
    </row>
    <row r="648" spans="1:16" ht="15.75" thickBot="1">
      <c r="A648" s="37">
        <v>602</v>
      </c>
      <c r="B648" s="38" t="s">
        <v>21</v>
      </c>
      <c r="C648" s="272"/>
      <c r="D648" s="273"/>
      <c r="E648" s="272">
        <v>500</v>
      </c>
      <c r="F648" s="273"/>
      <c r="G648" s="272">
        <v>500</v>
      </c>
      <c r="H648" s="273"/>
      <c r="I648" s="272">
        <f>K648-G648</f>
        <v>0</v>
      </c>
      <c r="J648" s="273"/>
      <c r="K648" s="272">
        <v>500</v>
      </c>
      <c r="L648" s="273"/>
      <c r="M648" s="272">
        <v>0</v>
      </c>
      <c r="N648" s="273"/>
      <c r="O648" s="272">
        <f t="shared" si="36"/>
        <v>500</v>
      </c>
      <c r="P648" s="329"/>
    </row>
    <row r="649" spans="1:16" ht="15.75" thickBot="1">
      <c r="A649" s="37">
        <v>603</v>
      </c>
      <c r="B649" s="38" t="s">
        <v>22</v>
      </c>
      <c r="C649" s="272"/>
      <c r="D649" s="273"/>
      <c r="E649" s="272"/>
      <c r="F649" s="273"/>
      <c r="G649" s="272"/>
      <c r="H649" s="273"/>
      <c r="I649" s="272"/>
      <c r="J649" s="273"/>
      <c r="K649" s="272">
        <f>G649+I649</f>
        <v>0</v>
      </c>
      <c r="L649" s="273"/>
      <c r="M649" s="272"/>
      <c r="N649" s="273"/>
      <c r="O649" s="272">
        <f t="shared" si="36"/>
        <v>0</v>
      </c>
      <c r="P649" s="329"/>
    </row>
    <row r="650" spans="1:16" ht="15.75" thickBot="1">
      <c r="A650" s="37">
        <v>604</v>
      </c>
      <c r="B650" s="38" t="s">
        <v>23</v>
      </c>
      <c r="C650" s="272"/>
      <c r="D650" s="273"/>
      <c r="E650" s="272"/>
      <c r="F650" s="273"/>
      <c r="G650" s="272"/>
      <c r="H650" s="273"/>
      <c r="I650" s="272"/>
      <c r="J650" s="273"/>
      <c r="K650" s="272">
        <f>G650+I650</f>
        <v>0</v>
      </c>
      <c r="L650" s="273"/>
      <c r="M650" s="272"/>
      <c r="N650" s="273"/>
      <c r="O650" s="272">
        <f t="shared" si="36"/>
        <v>0</v>
      </c>
      <c r="P650" s="329"/>
    </row>
    <row r="651" spans="1:16" ht="15.75" thickBot="1">
      <c r="A651" s="37">
        <v>605</v>
      </c>
      <c r="B651" s="38" t="s">
        <v>24</v>
      </c>
      <c r="C651" s="272"/>
      <c r="D651" s="273"/>
      <c r="E651" s="272"/>
      <c r="F651" s="273"/>
      <c r="G651" s="272"/>
      <c r="H651" s="273"/>
      <c r="I651" s="272"/>
      <c r="J651" s="273"/>
      <c r="K651" s="272">
        <f>G651+I651</f>
        <v>0</v>
      </c>
      <c r="L651" s="273"/>
      <c r="M651" s="272"/>
      <c r="N651" s="273"/>
      <c r="O651" s="272">
        <f t="shared" si="36"/>
        <v>0</v>
      </c>
      <c r="P651" s="329"/>
    </row>
    <row r="652" spans="1:16" ht="15.75" thickBot="1">
      <c r="A652" s="37">
        <v>606</v>
      </c>
      <c r="B652" s="38" t="s">
        <v>25</v>
      </c>
      <c r="C652" s="272"/>
      <c r="D652" s="273"/>
      <c r="E652" s="272"/>
      <c r="F652" s="273"/>
      <c r="G652" s="272"/>
      <c r="H652" s="273"/>
      <c r="I652" s="272"/>
      <c r="J652" s="273"/>
      <c r="K652" s="272">
        <v>34</v>
      </c>
      <c r="L652" s="273"/>
      <c r="M652" s="272">
        <v>34</v>
      </c>
      <c r="N652" s="273"/>
      <c r="O652" s="272">
        <f t="shared" si="36"/>
        <v>0</v>
      </c>
      <c r="P652" s="329"/>
    </row>
    <row r="653" spans="1:16" ht="15.75" thickBot="1">
      <c r="A653" s="29" t="s">
        <v>26</v>
      </c>
      <c r="B653" s="30" t="s">
        <v>27</v>
      </c>
      <c r="C653" s="276">
        <f>SUM(C646:C652)</f>
        <v>2530.57</v>
      </c>
      <c r="D653" s="277"/>
      <c r="E653" s="276">
        <f>SUM(E646:E652)</f>
        <v>3339.8149999999996</v>
      </c>
      <c r="F653" s="277"/>
      <c r="G653" s="276">
        <f>SUM(G646:G652)</f>
        <v>3339.8149999999996</v>
      </c>
      <c r="H653" s="277"/>
      <c r="I653" s="276">
        <f>SUM(I646:I652)</f>
        <v>-34.0049999999996</v>
      </c>
      <c r="J653" s="277"/>
      <c r="K653" s="276">
        <f>SUM(K646:K652)</f>
        <v>3339.8100000000004</v>
      </c>
      <c r="L653" s="277"/>
      <c r="M653" s="276">
        <f>SUM(M646:M652)</f>
        <v>894.03</v>
      </c>
      <c r="N653" s="277"/>
      <c r="O653" s="276">
        <f>SUM(O646:O652)</f>
        <v>2445.78</v>
      </c>
      <c r="P653" s="277"/>
    </row>
    <row r="654" spans="1:16" ht="15.75" thickBot="1">
      <c r="A654" s="37">
        <v>230</v>
      </c>
      <c r="B654" s="38" t="s">
        <v>28</v>
      </c>
      <c r="C654" s="272"/>
      <c r="D654" s="273"/>
      <c r="E654" s="339">
        <v>2072.401</v>
      </c>
      <c r="F654" s="340"/>
      <c r="G654" s="339">
        <v>2072.401</v>
      </c>
      <c r="H654" s="273"/>
      <c r="I654" s="272"/>
      <c r="J654" s="273"/>
      <c r="K654" s="272">
        <v>3032.4</v>
      </c>
      <c r="L654" s="273"/>
      <c r="M654" s="272">
        <v>0</v>
      </c>
      <c r="N654" s="273"/>
      <c r="O654" s="272">
        <f>K654-M654</f>
        <v>3032.4</v>
      </c>
      <c r="P654" s="329"/>
    </row>
    <row r="655" spans="1:16" ht="15.75" thickBot="1">
      <c r="A655" s="37">
        <v>231</v>
      </c>
      <c r="B655" s="38" t="s">
        <v>29</v>
      </c>
      <c r="C655" s="272"/>
      <c r="D655" s="338"/>
      <c r="E655" s="60"/>
      <c r="F655" s="60"/>
      <c r="G655" s="60"/>
      <c r="I655" s="272"/>
      <c r="J655" s="273"/>
      <c r="K655" s="272"/>
      <c r="L655" s="273"/>
      <c r="M655" s="272"/>
      <c r="N655" s="273"/>
      <c r="O655" s="272">
        <f>K655-M655</f>
        <v>0</v>
      </c>
      <c r="P655" s="329"/>
    </row>
    <row r="656" spans="1:16" ht="15.75" thickBot="1">
      <c r="A656" s="37">
        <v>232</v>
      </c>
      <c r="B656" s="38" t="s">
        <v>30</v>
      </c>
      <c r="C656" s="272"/>
      <c r="D656" s="273"/>
      <c r="E656" s="336"/>
      <c r="F656" s="337"/>
      <c r="G656" s="336"/>
      <c r="H656" s="273"/>
      <c r="I656" s="272"/>
      <c r="J656" s="273"/>
      <c r="K656" s="272">
        <f>G656+I656</f>
        <v>0</v>
      </c>
      <c r="L656" s="273"/>
      <c r="M656" s="272"/>
      <c r="N656" s="273"/>
      <c r="O656" s="272">
        <f>K656-M656</f>
        <v>0</v>
      </c>
      <c r="P656" s="329"/>
    </row>
    <row r="657" spans="1:16" ht="21.75" thickBot="1">
      <c r="A657" s="31" t="s">
        <v>31</v>
      </c>
      <c r="B657" s="32" t="s">
        <v>32</v>
      </c>
      <c r="C657" s="334"/>
      <c r="D657" s="335"/>
      <c r="E657" s="334">
        <f>SUM(E654:E656)</f>
        <v>2072.401</v>
      </c>
      <c r="F657" s="335"/>
      <c r="G657" s="334">
        <f>SUM(G654:G656)</f>
        <v>2072.401</v>
      </c>
      <c r="H657" s="335"/>
      <c r="I657" s="334">
        <f>SUM(I654:I656)</f>
        <v>0</v>
      </c>
      <c r="J657" s="335"/>
      <c r="K657" s="334">
        <f>SUM(K654:K656)</f>
        <v>3032.4</v>
      </c>
      <c r="L657" s="335"/>
      <c r="M657" s="334"/>
      <c r="N657" s="335"/>
      <c r="O657" s="334">
        <f>SUM(O654:O656)</f>
        <v>3032.4</v>
      </c>
      <c r="P657" s="335"/>
    </row>
    <row r="658" spans="1:16" ht="15.75" thickBot="1">
      <c r="A658" s="37">
        <v>230</v>
      </c>
      <c r="B658" s="38" t="s">
        <v>28</v>
      </c>
      <c r="C658" s="334"/>
      <c r="D658" s="335"/>
      <c r="E658" s="334"/>
      <c r="F658" s="335"/>
      <c r="G658" s="334"/>
      <c r="H658" s="335"/>
      <c r="I658" s="334"/>
      <c r="J658" s="335"/>
      <c r="K658" s="334"/>
      <c r="L658" s="335"/>
      <c r="M658" s="334"/>
      <c r="N658" s="335"/>
      <c r="O658" s="328">
        <v>0</v>
      </c>
      <c r="P658" s="329"/>
    </row>
    <row r="659" spans="1:16" ht="15.75" thickBot="1">
      <c r="A659" s="37">
        <v>231</v>
      </c>
      <c r="B659" s="38" t="s">
        <v>29</v>
      </c>
      <c r="C659" s="334"/>
      <c r="D659" s="335"/>
      <c r="E659" s="334"/>
      <c r="F659" s="335"/>
      <c r="G659" s="334"/>
      <c r="H659" s="335"/>
      <c r="I659" s="334"/>
      <c r="J659" s="335"/>
      <c r="K659" s="334"/>
      <c r="L659" s="335"/>
      <c r="M659" s="334"/>
      <c r="N659" s="335"/>
      <c r="O659" s="328">
        <v>0</v>
      </c>
      <c r="P659" s="329"/>
    </row>
    <row r="660" spans="1:16" ht="15.75" thickBot="1">
      <c r="A660" s="37">
        <v>232</v>
      </c>
      <c r="B660" s="38" t="s">
        <v>30</v>
      </c>
      <c r="C660" s="334"/>
      <c r="D660" s="335"/>
      <c r="E660" s="334"/>
      <c r="F660" s="335"/>
      <c r="G660" s="334"/>
      <c r="H660" s="335"/>
      <c r="I660" s="334"/>
      <c r="J660" s="335"/>
      <c r="K660" s="334"/>
      <c r="L660" s="335"/>
      <c r="M660" s="334"/>
      <c r="N660" s="335"/>
      <c r="O660" s="328">
        <v>0</v>
      </c>
      <c r="P660" s="329"/>
    </row>
    <row r="661" spans="1:16" s="15" customFormat="1" ht="21.75" thickBot="1">
      <c r="A661" s="31" t="s">
        <v>31</v>
      </c>
      <c r="B661" s="32" t="s">
        <v>33</v>
      </c>
      <c r="C661" s="334">
        <v>0</v>
      </c>
      <c r="D661" s="335"/>
      <c r="E661" s="334">
        <v>0</v>
      </c>
      <c r="F661" s="335"/>
      <c r="G661" s="334">
        <v>0</v>
      </c>
      <c r="H661" s="335"/>
      <c r="I661" s="334">
        <v>0</v>
      </c>
      <c r="J661" s="335"/>
      <c r="K661" s="334">
        <v>0</v>
      </c>
      <c r="L661" s="335"/>
      <c r="M661" s="334">
        <v>0</v>
      </c>
      <c r="N661" s="335"/>
      <c r="O661" s="330">
        <v>0</v>
      </c>
      <c r="P661" s="331"/>
    </row>
    <row r="662" spans="1:16" s="15" customFormat="1" ht="15.75" thickBot="1">
      <c r="A662" s="29" t="s">
        <v>34</v>
      </c>
      <c r="B662" s="33" t="s">
        <v>35</v>
      </c>
      <c r="C662" s="326">
        <f>C657+C661</f>
        <v>0</v>
      </c>
      <c r="D662" s="327"/>
      <c r="E662" s="326">
        <f>E657+E661</f>
        <v>2072.401</v>
      </c>
      <c r="F662" s="327"/>
      <c r="G662" s="326">
        <f>G657+G661</f>
        <v>2072.401</v>
      </c>
      <c r="H662" s="327"/>
      <c r="I662" s="326">
        <f>I657+I661</f>
        <v>0</v>
      </c>
      <c r="J662" s="327"/>
      <c r="K662" s="326">
        <f>K657+K661</f>
        <v>3032.4</v>
      </c>
      <c r="L662" s="327"/>
      <c r="M662" s="326">
        <f>M657+M661</f>
        <v>0</v>
      </c>
      <c r="N662" s="327"/>
      <c r="O662" s="332">
        <v>0</v>
      </c>
      <c r="P662" s="333"/>
    </row>
    <row r="663" spans="1:16" ht="15.75" thickBot="1">
      <c r="A663" s="258" t="s">
        <v>69</v>
      </c>
      <c r="B663" s="268"/>
      <c r="C663" s="326">
        <f>C662+C653</f>
        <v>2530.57</v>
      </c>
      <c r="D663" s="327"/>
      <c r="E663" s="326">
        <f>E662+E653</f>
        <v>5412.215999999999</v>
      </c>
      <c r="F663" s="327"/>
      <c r="G663" s="326">
        <f>G662+G653</f>
        <v>5412.215999999999</v>
      </c>
      <c r="H663" s="327"/>
      <c r="I663" s="326">
        <f>I662+I653</f>
        <v>-34.0049999999996</v>
      </c>
      <c r="J663" s="327"/>
      <c r="K663" s="326">
        <f>K662+K653</f>
        <v>6372.210000000001</v>
      </c>
      <c r="L663" s="327"/>
      <c r="M663" s="326">
        <f>M662+M653</f>
        <v>894.03</v>
      </c>
      <c r="N663" s="327"/>
      <c r="O663" s="326">
        <f>O662+O653</f>
        <v>2445.78</v>
      </c>
      <c r="P663" s="327"/>
    </row>
    <row r="664" spans="1:16" ht="45.75" thickBot="1">
      <c r="A664" s="35" t="s">
        <v>36</v>
      </c>
      <c r="B664" s="34" t="s">
        <v>128</v>
      </c>
      <c r="C664" s="253" t="s">
        <v>37</v>
      </c>
      <c r="D664" s="254"/>
      <c r="E664" s="254"/>
      <c r="F664" s="255"/>
      <c r="G664" s="262" t="s">
        <v>147</v>
      </c>
      <c r="H664" s="263"/>
      <c r="I664" s="264"/>
      <c r="J664" s="265"/>
      <c r="K664" s="265"/>
      <c r="L664" s="266"/>
      <c r="M664" s="267"/>
      <c r="N664" s="252"/>
      <c r="O664" s="252"/>
      <c r="P664" s="252"/>
    </row>
    <row r="665" spans="1:16" ht="29.25" customHeight="1" thickBot="1">
      <c r="A665" s="35"/>
      <c r="B665" s="34" t="s">
        <v>13</v>
      </c>
      <c r="C665" s="253"/>
      <c r="D665" s="254"/>
      <c r="E665" s="254"/>
      <c r="F665" s="255"/>
      <c r="G665" s="256" t="s">
        <v>13</v>
      </c>
      <c r="H665" s="257"/>
      <c r="I665" s="256"/>
      <c r="J665" s="257"/>
      <c r="K665" s="256"/>
      <c r="L665" s="257"/>
      <c r="M665" s="260"/>
      <c r="N665" s="261"/>
      <c r="O665" s="261"/>
      <c r="P665" s="261"/>
    </row>
    <row r="666" spans="1:16" ht="15.75" thickBot="1">
      <c r="A666" s="35"/>
      <c r="B666" s="34" t="s">
        <v>38</v>
      </c>
      <c r="C666" s="253"/>
      <c r="D666" s="254"/>
      <c r="E666" s="254"/>
      <c r="F666" s="255"/>
      <c r="G666" s="256" t="s">
        <v>38</v>
      </c>
      <c r="H666" s="257"/>
      <c r="I666" s="256"/>
      <c r="J666" s="257"/>
      <c r="K666" s="256"/>
      <c r="L666" s="257"/>
      <c r="M666" s="260"/>
      <c r="N666" s="261"/>
      <c r="O666" s="261"/>
      <c r="P666" s="261"/>
    </row>
    <row r="667" spans="1:16" ht="15">
      <c r="A667" s="51"/>
      <c r="B667" s="45"/>
      <c r="C667" s="51"/>
      <c r="D667" s="51"/>
      <c r="E667" s="51"/>
      <c r="F667" s="51"/>
      <c r="G667" s="46"/>
      <c r="H667" s="46"/>
      <c r="I667" s="46"/>
      <c r="J667" s="46"/>
      <c r="K667" s="46"/>
      <c r="L667" s="46"/>
      <c r="M667" s="46"/>
      <c r="N667" s="50"/>
      <c r="O667" s="50"/>
      <c r="P667" s="50"/>
    </row>
    <row r="668" spans="1:16" ht="16.5" thickBot="1">
      <c r="A668" s="15"/>
      <c r="B668" s="28" t="s">
        <v>208</v>
      </c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1:16" ht="22.5" customHeight="1" thickBot="1">
      <c r="A669" s="17" t="s">
        <v>14</v>
      </c>
      <c r="B669" s="52" t="s">
        <v>90</v>
      </c>
      <c r="C669" s="323"/>
      <c r="D669" s="324"/>
      <c r="E669" s="324"/>
      <c r="F669" s="324"/>
      <c r="G669" s="324"/>
      <c r="H669" s="324"/>
      <c r="I669" s="324"/>
      <c r="J669" s="324"/>
      <c r="K669" s="324"/>
      <c r="L669" s="325"/>
      <c r="M669" s="299" t="s">
        <v>68</v>
      </c>
      <c r="N669" s="301"/>
      <c r="O669" s="291" t="s">
        <v>70</v>
      </c>
      <c r="P669" s="257"/>
    </row>
    <row r="670" spans="1:16" ht="15.75" thickBot="1">
      <c r="A670" s="17" t="s">
        <v>15</v>
      </c>
      <c r="B670" s="124" t="s">
        <v>108</v>
      </c>
      <c r="C670" s="320"/>
      <c r="D670" s="321"/>
      <c r="E670" s="321"/>
      <c r="F670" s="321"/>
      <c r="G670" s="321"/>
      <c r="H670" s="321"/>
      <c r="I670" s="321"/>
      <c r="J670" s="321"/>
      <c r="K670" s="321"/>
      <c r="L670" s="322"/>
      <c r="M670" s="299" t="s">
        <v>16</v>
      </c>
      <c r="N670" s="301"/>
      <c r="O670" s="256">
        <v>10660</v>
      </c>
      <c r="P670" s="257"/>
    </row>
    <row r="671" spans="1:16" ht="15" customHeight="1">
      <c r="A671" s="55" t="s">
        <v>17</v>
      </c>
      <c r="B671" s="319" t="s">
        <v>7</v>
      </c>
      <c r="C671" s="289">
        <v>-1</v>
      </c>
      <c r="D671" s="290"/>
      <c r="E671" s="289">
        <v>-2</v>
      </c>
      <c r="F671" s="290"/>
      <c r="G671" s="289">
        <v>-3</v>
      </c>
      <c r="H671" s="290"/>
      <c r="I671" s="289">
        <v>-4</v>
      </c>
      <c r="J671" s="290"/>
      <c r="K671" s="289">
        <v>-5</v>
      </c>
      <c r="L671" s="290"/>
      <c r="M671" s="289">
        <v>-6</v>
      </c>
      <c r="N671" s="290"/>
      <c r="O671" s="289" t="s">
        <v>129</v>
      </c>
      <c r="P671" s="290"/>
    </row>
    <row r="672" spans="1:16" ht="15" customHeight="1">
      <c r="A672" s="55"/>
      <c r="B672" s="317"/>
      <c r="C672" s="278" t="s">
        <v>2</v>
      </c>
      <c r="D672" s="279"/>
      <c r="E672" s="278" t="s">
        <v>3</v>
      </c>
      <c r="F672" s="279"/>
      <c r="G672" s="278" t="s">
        <v>4</v>
      </c>
      <c r="H672" s="279"/>
      <c r="I672" s="278" t="s">
        <v>4</v>
      </c>
      <c r="J672" s="279"/>
      <c r="K672" s="278" t="s">
        <v>4</v>
      </c>
      <c r="L672" s="279"/>
      <c r="M672" s="278" t="s">
        <v>2</v>
      </c>
      <c r="N672" s="279"/>
      <c r="O672" s="278" t="s">
        <v>5</v>
      </c>
      <c r="P672" s="279"/>
    </row>
    <row r="673" spans="1:16" ht="27" customHeight="1">
      <c r="A673" s="317"/>
      <c r="B673" s="317"/>
      <c r="C673" s="278" t="s">
        <v>18</v>
      </c>
      <c r="D673" s="279"/>
      <c r="E673" s="278" t="s">
        <v>205</v>
      </c>
      <c r="F673" s="279"/>
      <c r="G673" s="278" t="s">
        <v>206</v>
      </c>
      <c r="H673" s="279"/>
      <c r="I673" s="278" t="s">
        <v>207</v>
      </c>
      <c r="J673" s="279"/>
      <c r="K673" s="278" t="s">
        <v>9</v>
      </c>
      <c r="L673" s="279"/>
      <c r="M673" s="278" t="s">
        <v>8</v>
      </c>
      <c r="N673" s="279"/>
      <c r="O673" s="278"/>
      <c r="P673" s="279"/>
    </row>
    <row r="674" spans="1:16" ht="15.75" customHeight="1" thickBot="1">
      <c r="A674" s="318"/>
      <c r="B674" s="318"/>
      <c r="C674" s="284" t="s">
        <v>168</v>
      </c>
      <c r="D674" s="285"/>
      <c r="E674" s="284"/>
      <c r="F674" s="285"/>
      <c r="G674" s="284"/>
      <c r="H674" s="285"/>
      <c r="I674" s="284"/>
      <c r="J674" s="285"/>
      <c r="K674" s="284"/>
      <c r="L674" s="285"/>
      <c r="M674" s="284" t="s">
        <v>10</v>
      </c>
      <c r="N674" s="285"/>
      <c r="O674" s="284"/>
      <c r="P674" s="285"/>
    </row>
    <row r="675" spans="1:16" ht="15.75" thickBot="1">
      <c r="A675" s="18">
        <v>600</v>
      </c>
      <c r="B675" s="19" t="s">
        <v>19</v>
      </c>
      <c r="C675" s="256"/>
      <c r="D675" s="257"/>
      <c r="E675" s="256"/>
      <c r="F675" s="257"/>
      <c r="G675" s="256"/>
      <c r="H675" s="257"/>
      <c r="I675" s="256"/>
      <c r="J675" s="257"/>
      <c r="K675" s="256"/>
      <c r="L675" s="257"/>
      <c r="M675" s="256"/>
      <c r="N675" s="257"/>
      <c r="O675" s="256">
        <f>K675-M675</f>
        <v>0</v>
      </c>
      <c r="P675" s="257"/>
    </row>
    <row r="676" spans="1:16" ht="15.75" thickBot="1">
      <c r="A676" s="18">
        <v>601</v>
      </c>
      <c r="B676" s="19" t="s">
        <v>20</v>
      </c>
      <c r="C676" s="256"/>
      <c r="D676" s="257"/>
      <c r="E676" s="256"/>
      <c r="F676" s="257"/>
      <c r="G676" s="256"/>
      <c r="H676" s="257"/>
      <c r="I676" s="256"/>
      <c r="J676" s="257"/>
      <c r="K676" s="256"/>
      <c r="L676" s="257"/>
      <c r="M676" s="256"/>
      <c r="N676" s="257"/>
      <c r="O676" s="256">
        <f aca="true" t="shared" si="37" ref="O676:O681">K676-M676</f>
        <v>0</v>
      </c>
      <c r="P676" s="257"/>
    </row>
    <row r="677" spans="1:16" ht="15.75" thickBot="1">
      <c r="A677" s="18">
        <v>602</v>
      </c>
      <c r="B677" s="19" t="s">
        <v>21</v>
      </c>
      <c r="C677" s="256">
        <v>0</v>
      </c>
      <c r="D677" s="257"/>
      <c r="E677" s="256"/>
      <c r="F677" s="257"/>
      <c r="G677" s="256">
        <v>0</v>
      </c>
      <c r="H677" s="257"/>
      <c r="I677" s="256">
        <f>K677-G677</f>
        <v>0</v>
      </c>
      <c r="J677" s="257"/>
      <c r="K677" s="256">
        <v>0</v>
      </c>
      <c r="L677" s="257"/>
      <c r="M677" s="256">
        <v>0</v>
      </c>
      <c r="N677" s="257"/>
      <c r="O677" s="256">
        <f t="shared" si="37"/>
        <v>0</v>
      </c>
      <c r="P677" s="257"/>
    </row>
    <row r="678" spans="1:16" ht="15.75" thickBot="1">
      <c r="A678" s="18">
        <v>603</v>
      </c>
      <c r="B678" s="19" t="s">
        <v>22</v>
      </c>
      <c r="C678" s="256">
        <v>0</v>
      </c>
      <c r="D678" s="257"/>
      <c r="E678" s="256"/>
      <c r="F678" s="257"/>
      <c r="G678" s="256"/>
      <c r="H678" s="257"/>
      <c r="I678" s="256">
        <f>K678-G678</f>
        <v>0</v>
      </c>
      <c r="J678" s="257"/>
      <c r="K678" s="256"/>
      <c r="L678" s="257"/>
      <c r="M678" s="256">
        <v>0</v>
      </c>
      <c r="N678" s="257"/>
      <c r="O678" s="256">
        <f t="shared" si="37"/>
        <v>0</v>
      </c>
      <c r="P678" s="257"/>
    </row>
    <row r="679" spans="1:16" ht="15.75" thickBot="1">
      <c r="A679" s="18">
        <v>604</v>
      </c>
      <c r="B679" s="19" t="s">
        <v>23</v>
      </c>
      <c r="C679" s="256">
        <v>0</v>
      </c>
      <c r="D679" s="257"/>
      <c r="E679" s="256"/>
      <c r="F679" s="257"/>
      <c r="G679" s="256"/>
      <c r="H679" s="257"/>
      <c r="I679" s="256">
        <f>K679-G679</f>
        <v>0</v>
      </c>
      <c r="J679" s="257"/>
      <c r="K679" s="256"/>
      <c r="L679" s="257"/>
      <c r="M679" s="256">
        <v>0</v>
      </c>
      <c r="N679" s="257"/>
      <c r="O679" s="256">
        <f t="shared" si="37"/>
        <v>0</v>
      </c>
      <c r="P679" s="257"/>
    </row>
    <row r="680" spans="1:16" ht="15.75" thickBot="1">
      <c r="A680" s="18">
        <v>605</v>
      </c>
      <c r="B680" s="19" t="s">
        <v>24</v>
      </c>
      <c r="C680" s="256">
        <v>0</v>
      </c>
      <c r="D680" s="257"/>
      <c r="E680" s="256"/>
      <c r="F680" s="257"/>
      <c r="G680" s="256"/>
      <c r="H680" s="257"/>
      <c r="I680" s="256">
        <f>K680-G680</f>
        <v>0</v>
      </c>
      <c r="J680" s="257"/>
      <c r="K680" s="256"/>
      <c r="L680" s="257"/>
      <c r="M680" s="256">
        <v>0</v>
      </c>
      <c r="N680" s="257"/>
      <c r="O680" s="256">
        <f t="shared" si="37"/>
        <v>0</v>
      </c>
      <c r="P680" s="257"/>
    </row>
    <row r="681" spans="1:16" ht="15.75" thickBot="1">
      <c r="A681" s="18">
        <v>606</v>
      </c>
      <c r="B681" s="19" t="s">
        <v>25</v>
      </c>
      <c r="C681" s="256">
        <v>0</v>
      </c>
      <c r="D681" s="257"/>
      <c r="E681" s="256"/>
      <c r="F681" s="257"/>
      <c r="G681" s="256"/>
      <c r="H681" s="257"/>
      <c r="I681" s="256">
        <f>K681-G681</f>
        <v>0</v>
      </c>
      <c r="J681" s="257"/>
      <c r="K681" s="256"/>
      <c r="L681" s="257"/>
      <c r="M681" s="256">
        <v>0</v>
      </c>
      <c r="N681" s="257"/>
      <c r="O681" s="256">
        <f t="shared" si="37"/>
        <v>0</v>
      </c>
      <c r="P681" s="257"/>
    </row>
    <row r="682" spans="1:16" ht="15.75" thickBot="1">
      <c r="A682" s="29" t="s">
        <v>26</v>
      </c>
      <c r="B682" s="30" t="s">
        <v>27</v>
      </c>
      <c r="C682" s="274">
        <f>SUM(C675:C681)</f>
        <v>0</v>
      </c>
      <c r="D682" s="275"/>
      <c r="E682" s="274">
        <f>SUM(E675:E681)</f>
        <v>0</v>
      </c>
      <c r="F682" s="275"/>
      <c r="G682" s="274">
        <f>SUM(G675:G681)</f>
        <v>0</v>
      </c>
      <c r="H682" s="275"/>
      <c r="I682" s="274">
        <f>SUM(I675:I681)</f>
        <v>0</v>
      </c>
      <c r="J682" s="275"/>
      <c r="K682" s="274">
        <f>SUM(K675:K681)</f>
        <v>0</v>
      </c>
      <c r="L682" s="275"/>
      <c r="M682" s="274">
        <f>SUM(M675:M681)</f>
        <v>0</v>
      </c>
      <c r="N682" s="275"/>
      <c r="O682" s="274">
        <f>SUM(O675:O681)</f>
        <v>0</v>
      </c>
      <c r="P682" s="275"/>
    </row>
    <row r="683" spans="1:16" ht="15.75" thickBot="1">
      <c r="A683" s="18">
        <v>230</v>
      </c>
      <c r="B683" s="19" t="s">
        <v>28</v>
      </c>
      <c r="C683" s="256"/>
      <c r="D683" s="257"/>
      <c r="E683" s="256"/>
      <c r="F683" s="257"/>
      <c r="G683" s="256"/>
      <c r="H683" s="257"/>
      <c r="I683" s="256"/>
      <c r="J683" s="257"/>
      <c r="K683" s="256"/>
      <c r="L683" s="257"/>
      <c r="M683" s="256"/>
      <c r="N683" s="257"/>
      <c r="O683" s="256">
        <v>0</v>
      </c>
      <c r="P683" s="257"/>
    </row>
    <row r="684" spans="1:16" ht="15.75" thickBot="1">
      <c r="A684" s="18">
        <v>231</v>
      </c>
      <c r="B684" s="19" t="s">
        <v>29</v>
      </c>
      <c r="C684" s="256">
        <v>0</v>
      </c>
      <c r="D684" s="257"/>
      <c r="E684" s="256">
        <v>999.36</v>
      </c>
      <c r="F684" s="257"/>
      <c r="G684" s="256">
        <v>999.36</v>
      </c>
      <c r="H684" s="257"/>
      <c r="I684" s="256">
        <f>K684-G684</f>
        <v>0</v>
      </c>
      <c r="J684" s="257"/>
      <c r="K684" s="256">
        <v>999.36</v>
      </c>
      <c r="L684" s="257"/>
      <c r="M684" s="256">
        <v>999.36</v>
      </c>
      <c r="N684" s="257"/>
      <c r="O684" s="256">
        <f>K684-M684</f>
        <v>0</v>
      </c>
      <c r="P684" s="257"/>
    </row>
    <row r="685" spans="1:16" ht="15.75" thickBot="1">
      <c r="A685" s="18">
        <v>232</v>
      </c>
      <c r="B685" s="19" t="s">
        <v>30</v>
      </c>
      <c r="C685" s="256"/>
      <c r="D685" s="257"/>
      <c r="E685" s="256"/>
      <c r="F685" s="257"/>
      <c r="G685" s="256"/>
      <c r="H685" s="257"/>
      <c r="I685" s="256"/>
      <c r="J685" s="257"/>
      <c r="K685" s="256"/>
      <c r="L685" s="257"/>
      <c r="M685" s="256"/>
      <c r="N685" s="257"/>
      <c r="O685" s="256">
        <v>0</v>
      </c>
      <c r="P685" s="257"/>
    </row>
    <row r="686" spans="1:16" ht="21.75" thickBot="1">
      <c r="A686" s="31" t="s">
        <v>31</v>
      </c>
      <c r="B686" s="32" t="s">
        <v>32</v>
      </c>
      <c r="C686" s="269">
        <f>SUM(C683:C685)</f>
        <v>0</v>
      </c>
      <c r="D686" s="270"/>
      <c r="E686" s="269">
        <f>SUM(E683:E685)</f>
        <v>999.36</v>
      </c>
      <c r="F686" s="270"/>
      <c r="G686" s="269">
        <f>SUM(G683:G685)</f>
        <v>999.36</v>
      </c>
      <c r="H686" s="270"/>
      <c r="I686" s="269">
        <f>SUM(I683:I685)</f>
        <v>0</v>
      </c>
      <c r="J686" s="270"/>
      <c r="K686" s="269">
        <f>SUM(K683:K685)</f>
        <v>999.36</v>
      </c>
      <c r="L686" s="270"/>
      <c r="M686" s="269">
        <f>SUM(M683:M685)</f>
        <v>999.36</v>
      </c>
      <c r="N686" s="270"/>
      <c r="O686" s="269">
        <f>SUM(O683:O685)</f>
        <v>0</v>
      </c>
      <c r="P686" s="270"/>
    </row>
    <row r="687" spans="1:16" ht="15.75" thickBot="1">
      <c r="A687" s="18">
        <v>230</v>
      </c>
      <c r="B687" s="19" t="s">
        <v>28</v>
      </c>
      <c r="C687" s="269"/>
      <c r="D687" s="270"/>
      <c r="E687" s="269"/>
      <c r="F687" s="270"/>
      <c r="G687" s="269"/>
      <c r="H687" s="270"/>
      <c r="I687" s="269"/>
      <c r="J687" s="270"/>
      <c r="K687" s="269"/>
      <c r="L687" s="270"/>
      <c r="M687" s="269"/>
      <c r="N687" s="270"/>
      <c r="O687" s="256">
        <v>0</v>
      </c>
      <c r="P687" s="257"/>
    </row>
    <row r="688" spans="1:16" ht="15.75" thickBot="1">
      <c r="A688" s="18">
        <v>231</v>
      </c>
      <c r="B688" s="19" t="s">
        <v>29</v>
      </c>
      <c r="C688" s="269"/>
      <c r="D688" s="270"/>
      <c r="E688" s="269"/>
      <c r="F688" s="270"/>
      <c r="G688" s="269"/>
      <c r="H688" s="270"/>
      <c r="I688" s="269"/>
      <c r="J688" s="270"/>
      <c r="K688" s="269"/>
      <c r="L688" s="270"/>
      <c r="M688" s="269"/>
      <c r="N688" s="270"/>
      <c r="O688" s="256">
        <v>0</v>
      </c>
      <c r="P688" s="257"/>
    </row>
    <row r="689" spans="1:16" ht="15.75" thickBot="1">
      <c r="A689" s="18">
        <v>232</v>
      </c>
      <c r="B689" s="19" t="s">
        <v>30</v>
      </c>
      <c r="C689" s="269"/>
      <c r="D689" s="270"/>
      <c r="E689" s="269"/>
      <c r="F689" s="270"/>
      <c r="G689" s="269"/>
      <c r="H689" s="270"/>
      <c r="I689" s="269"/>
      <c r="J689" s="270"/>
      <c r="K689" s="269"/>
      <c r="L689" s="270"/>
      <c r="M689" s="269"/>
      <c r="N689" s="270"/>
      <c r="O689" s="256">
        <v>0</v>
      </c>
      <c r="P689" s="257"/>
    </row>
    <row r="690" spans="1:16" s="15" customFormat="1" ht="21.75" thickBot="1">
      <c r="A690" s="31" t="s">
        <v>31</v>
      </c>
      <c r="B690" s="32" t="s">
        <v>33</v>
      </c>
      <c r="C690" s="269">
        <v>0</v>
      </c>
      <c r="D690" s="270"/>
      <c r="E690" s="269">
        <v>0</v>
      </c>
      <c r="F690" s="270"/>
      <c r="G690" s="269">
        <v>0</v>
      </c>
      <c r="H690" s="270"/>
      <c r="I690" s="269">
        <v>0</v>
      </c>
      <c r="J690" s="270"/>
      <c r="K690" s="269">
        <v>0</v>
      </c>
      <c r="L690" s="270"/>
      <c r="M690" s="269">
        <v>0</v>
      </c>
      <c r="N690" s="270"/>
      <c r="O690" s="253">
        <v>0</v>
      </c>
      <c r="P690" s="255"/>
    </row>
    <row r="691" spans="1:16" ht="15.75" customHeight="1" thickBot="1">
      <c r="A691" s="29" t="s">
        <v>34</v>
      </c>
      <c r="B691" s="33" t="s">
        <v>35</v>
      </c>
      <c r="C691" s="258">
        <f>C690+C686</f>
        <v>0</v>
      </c>
      <c r="D691" s="259"/>
      <c r="E691" s="258">
        <f>E690+E686</f>
        <v>999.36</v>
      </c>
      <c r="F691" s="259"/>
      <c r="G691" s="258">
        <f>G690+G686</f>
        <v>999.36</v>
      </c>
      <c r="H691" s="259"/>
      <c r="I691" s="258">
        <f>I690+I686</f>
        <v>0</v>
      </c>
      <c r="J691" s="259"/>
      <c r="K691" s="258">
        <f>K690+K686</f>
        <v>999.36</v>
      </c>
      <c r="L691" s="259"/>
      <c r="M691" s="258">
        <f>M690+M686</f>
        <v>999.36</v>
      </c>
      <c r="N691" s="259"/>
      <c r="O691" s="258">
        <f>O690+O686</f>
        <v>0</v>
      </c>
      <c r="P691" s="259"/>
    </row>
    <row r="692" spans="1:16" ht="15.75" customHeight="1" thickBot="1">
      <c r="A692" s="258" t="s">
        <v>69</v>
      </c>
      <c r="B692" s="268"/>
      <c r="C692" s="258">
        <f>C691+C682</f>
        <v>0</v>
      </c>
      <c r="D692" s="259"/>
      <c r="E692" s="258">
        <f>E691+E682</f>
        <v>999.36</v>
      </c>
      <c r="F692" s="259"/>
      <c r="G692" s="258">
        <f>G691+G682</f>
        <v>999.36</v>
      </c>
      <c r="H692" s="259"/>
      <c r="I692" s="258">
        <f>I691+I682</f>
        <v>0</v>
      </c>
      <c r="J692" s="259"/>
      <c r="K692" s="258">
        <f>K691+K682</f>
        <v>999.36</v>
      </c>
      <c r="L692" s="259"/>
      <c r="M692" s="258">
        <f>M691+M682</f>
        <v>999.36</v>
      </c>
      <c r="N692" s="259"/>
      <c r="O692" s="258">
        <f>O691+O682</f>
        <v>0</v>
      </c>
      <c r="P692" s="259"/>
    </row>
    <row r="693" spans="1:16" ht="33.75" customHeight="1" thickBot="1">
      <c r="A693" s="17" t="s">
        <v>36</v>
      </c>
      <c r="B693" s="34" t="s">
        <v>128</v>
      </c>
      <c r="C693" s="299" t="s">
        <v>37</v>
      </c>
      <c r="D693" s="300"/>
      <c r="E693" s="300"/>
      <c r="F693" s="301"/>
      <c r="G693" s="262" t="s">
        <v>147</v>
      </c>
      <c r="H693" s="263"/>
      <c r="I693" s="264"/>
      <c r="J693" s="265"/>
      <c r="K693" s="265"/>
      <c r="L693" s="266"/>
      <c r="M693" s="315"/>
      <c r="N693" s="316"/>
      <c r="O693" s="316"/>
      <c r="P693" s="316"/>
    </row>
    <row r="694" spans="1:16" ht="27.75" customHeight="1" thickBot="1">
      <c r="A694" s="17"/>
      <c r="B694" s="34" t="s">
        <v>13</v>
      </c>
      <c r="C694" s="299"/>
      <c r="D694" s="300"/>
      <c r="E694" s="300"/>
      <c r="F694" s="301"/>
      <c r="G694" s="302" t="s">
        <v>13</v>
      </c>
      <c r="H694" s="303"/>
      <c r="I694" s="256"/>
      <c r="J694" s="257"/>
      <c r="K694" s="256"/>
      <c r="L694" s="257"/>
      <c r="M694" s="313"/>
      <c r="N694" s="314"/>
      <c r="O694" s="314"/>
      <c r="P694" s="314"/>
    </row>
    <row r="695" spans="1:16" ht="15" customHeight="1" thickBot="1">
      <c r="A695" s="17"/>
      <c r="B695" s="34" t="s">
        <v>38</v>
      </c>
      <c r="C695" s="253"/>
      <c r="D695" s="254"/>
      <c r="E695" s="254"/>
      <c r="F695" s="255"/>
      <c r="G695" s="256" t="s">
        <v>38</v>
      </c>
      <c r="H695" s="257"/>
      <c r="I695" s="256"/>
      <c r="J695" s="257"/>
      <c r="K695" s="256"/>
      <c r="L695" s="257"/>
      <c r="M695" s="54"/>
      <c r="N695" s="53"/>
      <c r="O695" s="53"/>
      <c r="P695" s="53"/>
    </row>
    <row r="696" spans="1:16" ht="15.75" customHeight="1" thickBot="1">
      <c r="A696" s="15"/>
      <c r="B696" s="28" t="s">
        <v>208</v>
      </c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1:16" ht="22.5" customHeight="1" thickBot="1">
      <c r="A697" s="17" t="s">
        <v>14</v>
      </c>
      <c r="B697" s="52" t="s">
        <v>90</v>
      </c>
      <c r="C697" s="323"/>
      <c r="D697" s="324"/>
      <c r="E697" s="324"/>
      <c r="F697" s="324"/>
      <c r="G697" s="324"/>
      <c r="H697" s="324"/>
      <c r="I697" s="324"/>
      <c r="J697" s="324"/>
      <c r="K697" s="324"/>
      <c r="L697" s="325"/>
      <c r="M697" s="299" t="s">
        <v>68</v>
      </c>
      <c r="N697" s="301"/>
      <c r="O697" s="291" t="s">
        <v>70</v>
      </c>
      <c r="P697" s="257"/>
    </row>
    <row r="698" spans="1:16" ht="15.75" thickBot="1">
      <c r="A698" s="17" t="s">
        <v>15</v>
      </c>
      <c r="B698" s="78" t="s">
        <v>143</v>
      </c>
      <c r="C698" s="320"/>
      <c r="D698" s="321"/>
      <c r="E698" s="321"/>
      <c r="F698" s="321"/>
      <c r="G698" s="321"/>
      <c r="H698" s="321"/>
      <c r="I698" s="321"/>
      <c r="J698" s="321"/>
      <c r="K698" s="321"/>
      <c r="L698" s="322"/>
      <c r="M698" s="299" t="s">
        <v>16</v>
      </c>
      <c r="N698" s="301"/>
      <c r="O698" s="291" t="s">
        <v>97</v>
      </c>
      <c r="P698" s="257"/>
    </row>
    <row r="699" spans="1:16" ht="15" customHeight="1">
      <c r="A699" s="55" t="s">
        <v>17</v>
      </c>
      <c r="B699" s="319" t="s">
        <v>7</v>
      </c>
      <c r="C699" s="289">
        <v>-1</v>
      </c>
      <c r="D699" s="290"/>
      <c r="E699" s="289">
        <v>-2</v>
      </c>
      <c r="F699" s="290"/>
      <c r="G699" s="289">
        <v>-3</v>
      </c>
      <c r="H699" s="290"/>
      <c r="I699" s="289">
        <v>-4</v>
      </c>
      <c r="J699" s="290"/>
      <c r="K699" s="289">
        <v>-5</v>
      </c>
      <c r="L699" s="290"/>
      <c r="M699" s="289">
        <v>-6</v>
      </c>
      <c r="N699" s="290"/>
      <c r="O699" s="289" t="s">
        <v>129</v>
      </c>
      <c r="P699" s="290"/>
    </row>
    <row r="700" spans="1:16" ht="15" customHeight="1">
      <c r="A700" s="55"/>
      <c r="B700" s="317"/>
      <c r="C700" s="278" t="s">
        <v>2</v>
      </c>
      <c r="D700" s="279"/>
      <c r="E700" s="278" t="s">
        <v>3</v>
      </c>
      <c r="F700" s="279"/>
      <c r="G700" s="278" t="s">
        <v>4</v>
      </c>
      <c r="H700" s="279"/>
      <c r="I700" s="278" t="s">
        <v>4</v>
      </c>
      <c r="J700" s="279"/>
      <c r="K700" s="278" t="s">
        <v>4</v>
      </c>
      <c r="L700" s="279"/>
      <c r="M700" s="278" t="s">
        <v>2</v>
      </c>
      <c r="N700" s="279"/>
      <c r="O700" s="278" t="s">
        <v>5</v>
      </c>
      <c r="P700" s="279"/>
    </row>
    <row r="701" spans="1:16" ht="27" customHeight="1">
      <c r="A701" s="317"/>
      <c r="B701" s="317"/>
      <c r="C701" s="278" t="s">
        <v>18</v>
      </c>
      <c r="D701" s="279"/>
      <c r="E701" s="278" t="s">
        <v>205</v>
      </c>
      <c r="F701" s="279"/>
      <c r="G701" s="278" t="s">
        <v>206</v>
      </c>
      <c r="H701" s="279"/>
      <c r="I701" s="278" t="s">
        <v>207</v>
      </c>
      <c r="J701" s="279"/>
      <c r="K701" s="278" t="s">
        <v>9</v>
      </c>
      <c r="L701" s="279"/>
      <c r="M701" s="278" t="s">
        <v>8</v>
      </c>
      <c r="N701" s="279"/>
      <c r="O701" s="278"/>
      <c r="P701" s="279"/>
    </row>
    <row r="702" spans="1:16" ht="15.75" customHeight="1" thickBot="1">
      <c r="A702" s="318"/>
      <c r="B702" s="318"/>
      <c r="C702" s="284" t="s">
        <v>168</v>
      </c>
      <c r="D702" s="285"/>
      <c r="E702" s="284"/>
      <c r="F702" s="285"/>
      <c r="G702" s="284"/>
      <c r="H702" s="285"/>
      <c r="I702" s="284"/>
      <c r="J702" s="285"/>
      <c r="K702" s="284"/>
      <c r="L702" s="285"/>
      <c r="M702" s="284" t="s">
        <v>10</v>
      </c>
      <c r="N702" s="285"/>
      <c r="O702" s="284"/>
      <c r="P702" s="285"/>
    </row>
    <row r="703" spans="1:16" ht="15.75" thickBot="1">
      <c r="A703" s="18">
        <v>600</v>
      </c>
      <c r="B703" s="19" t="s">
        <v>19</v>
      </c>
      <c r="C703" s="256"/>
      <c r="D703" s="257"/>
      <c r="E703" s="256"/>
      <c r="F703" s="257"/>
      <c r="G703" s="256"/>
      <c r="H703" s="257"/>
      <c r="I703" s="256"/>
      <c r="J703" s="257"/>
      <c r="K703" s="256"/>
      <c r="L703" s="257"/>
      <c r="M703" s="256"/>
      <c r="N703" s="257"/>
      <c r="O703" s="256">
        <f>K703-M703</f>
        <v>0</v>
      </c>
      <c r="P703" s="257"/>
    </row>
    <row r="704" spans="1:16" ht="15.75" thickBot="1">
      <c r="A704" s="18">
        <v>601</v>
      </c>
      <c r="B704" s="19" t="s">
        <v>20</v>
      </c>
      <c r="C704" s="256"/>
      <c r="D704" s="257"/>
      <c r="E704" s="256"/>
      <c r="F704" s="257"/>
      <c r="G704" s="256"/>
      <c r="H704" s="257"/>
      <c r="I704" s="256"/>
      <c r="J704" s="257"/>
      <c r="K704" s="256"/>
      <c r="L704" s="257"/>
      <c r="M704" s="256"/>
      <c r="N704" s="257"/>
      <c r="O704" s="256">
        <f aca="true" t="shared" si="38" ref="O704:O718">K704-M704</f>
        <v>0</v>
      </c>
      <c r="P704" s="257"/>
    </row>
    <row r="705" spans="1:16" ht="15.75" thickBot="1">
      <c r="A705" s="18">
        <v>602</v>
      </c>
      <c r="B705" s="19" t="s">
        <v>21</v>
      </c>
      <c r="C705" s="256"/>
      <c r="D705" s="257"/>
      <c r="E705" s="256"/>
      <c r="F705" s="257"/>
      <c r="G705" s="256"/>
      <c r="H705" s="257"/>
      <c r="I705" s="256"/>
      <c r="J705" s="257"/>
      <c r="K705" s="256"/>
      <c r="L705" s="257"/>
      <c r="M705" s="256"/>
      <c r="N705" s="257"/>
      <c r="O705" s="256">
        <f t="shared" si="38"/>
        <v>0</v>
      </c>
      <c r="P705" s="257"/>
    </row>
    <row r="706" spans="1:16" ht="15.75" thickBot="1">
      <c r="A706" s="18">
        <v>603</v>
      </c>
      <c r="B706" s="19" t="s">
        <v>22</v>
      </c>
      <c r="C706" s="256"/>
      <c r="D706" s="257"/>
      <c r="E706" s="256"/>
      <c r="F706" s="257"/>
      <c r="G706" s="256"/>
      <c r="H706" s="257"/>
      <c r="I706" s="256"/>
      <c r="J706" s="257"/>
      <c r="K706" s="256"/>
      <c r="L706" s="257"/>
      <c r="M706" s="256"/>
      <c r="N706" s="257"/>
      <c r="O706" s="256">
        <f t="shared" si="38"/>
        <v>0</v>
      </c>
      <c r="P706" s="257"/>
    </row>
    <row r="707" spans="1:16" ht="15.75" thickBot="1">
      <c r="A707" s="18">
        <v>604</v>
      </c>
      <c r="B707" s="19" t="s">
        <v>23</v>
      </c>
      <c r="C707" s="256"/>
      <c r="D707" s="257"/>
      <c r="E707" s="256"/>
      <c r="F707" s="257"/>
      <c r="G707" s="256"/>
      <c r="H707" s="257"/>
      <c r="I707" s="256"/>
      <c r="J707" s="257"/>
      <c r="K707" s="256"/>
      <c r="L707" s="257"/>
      <c r="M707" s="256"/>
      <c r="N707" s="257"/>
      <c r="O707" s="256">
        <f t="shared" si="38"/>
        <v>0</v>
      </c>
      <c r="P707" s="257"/>
    </row>
    <row r="708" spans="1:16" ht="15.75" thickBot="1">
      <c r="A708" s="18">
        <v>605</v>
      </c>
      <c r="B708" s="19" t="s">
        <v>24</v>
      </c>
      <c r="C708" s="256"/>
      <c r="D708" s="257"/>
      <c r="E708" s="256"/>
      <c r="F708" s="257"/>
      <c r="G708" s="256"/>
      <c r="H708" s="257"/>
      <c r="I708" s="256"/>
      <c r="J708" s="257"/>
      <c r="K708" s="256"/>
      <c r="L708" s="257"/>
      <c r="M708" s="256"/>
      <c r="N708" s="257"/>
      <c r="O708" s="256">
        <f t="shared" si="38"/>
        <v>0</v>
      </c>
      <c r="P708" s="257"/>
    </row>
    <row r="709" spans="1:16" ht="15.75" thickBot="1">
      <c r="A709" s="18">
        <v>606</v>
      </c>
      <c r="B709" s="19" t="s">
        <v>25</v>
      </c>
      <c r="C709" s="256"/>
      <c r="D709" s="257"/>
      <c r="E709" s="256"/>
      <c r="F709" s="257"/>
      <c r="G709" s="256"/>
      <c r="H709" s="257"/>
      <c r="I709" s="256"/>
      <c r="J709" s="257"/>
      <c r="K709" s="256"/>
      <c r="L709" s="257"/>
      <c r="M709" s="256"/>
      <c r="N709" s="257"/>
      <c r="O709" s="256">
        <f t="shared" si="38"/>
        <v>0</v>
      </c>
      <c r="P709" s="257"/>
    </row>
    <row r="710" spans="1:16" ht="15.75" thickBot="1">
      <c r="A710" s="29" t="s">
        <v>26</v>
      </c>
      <c r="B710" s="30" t="s">
        <v>27</v>
      </c>
      <c r="C710" s="274">
        <f>SUM(C703:C709)</f>
        <v>0</v>
      </c>
      <c r="D710" s="275"/>
      <c r="E710" s="274">
        <f>SUM(E703:E709)</f>
        <v>0</v>
      </c>
      <c r="F710" s="275"/>
      <c r="G710" s="274">
        <f>SUM(G703:G709)</f>
        <v>0</v>
      </c>
      <c r="H710" s="275"/>
      <c r="I710" s="274">
        <f>SUM(I703:I709)</f>
        <v>0</v>
      </c>
      <c r="J710" s="275"/>
      <c r="K710" s="274">
        <f>SUM(K703:K709)</f>
        <v>0</v>
      </c>
      <c r="L710" s="275"/>
      <c r="M710" s="274">
        <f>SUM(M703:M709)</f>
        <v>0</v>
      </c>
      <c r="N710" s="275"/>
      <c r="O710" s="256">
        <f t="shared" si="38"/>
        <v>0</v>
      </c>
      <c r="P710" s="257"/>
    </row>
    <row r="711" spans="1:16" ht="15.75" thickBot="1">
      <c r="A711" s="18">
        <v>230</v>
      </c>
      <c r="B711" s="19" t="s">
        <v>28</v>
      </c>
      <c r="C711" s="256"/>
      <c r="D711" s="257"/>
      <c r="E711" s="256"/>
      <c r="F711" s="257"/>
      <c r="G711" s="256"/>
      <c r="H711" s="257"/>
      <c r="I711" s="256"/>
      <c r="J711" s="257"/>
      <c r="K711" s="256"/>
      <c r="L711" s="257"/>
      <c r="M711" s="256"/>
      <c r="N711" s="257"/>
      <c r="O711" s="256">
        <f t="shared" si="38"/>
        <v>0</v>
      </c>
      <c r="P711" s="257"/>
    </row>
    <row r="712" spans="1:16" ht="15.75" thickBot="1">
      <c r="A712" s="18">
        <v>231</v>
      </c>
      <c r="B712" s="19" t="s">
        <v>29</v>
      </c>
      <c r="C712" s="256"/>
      <c r="D712" s="257"/>
      <c r="E712" s="256"/>
      <c r="F712" s="257"/>
      <c r="G712" s="256"/>
      <c r="H712" s="257"/>
      <c r="I712" s="256"/>
      <c r="J712" s="257"/>
      <c r="K712" s="256"/>
      <c r="L712" s="257"/>
      <c r="M712" s="256"/>
      <c r="N712" s="257"/>
      <c r="O712" s="256">
        <f t="shared" si="38"/>
        <v>0</v>
      </c>
      <c r="P712" s="257"/>
    </row>
    <row r="713" spans="1:16" ht="15.75" thickBot="1">
      <c r="A713" s="18">
        <v>232</v>
      </c>
      <c r="B713" s="19" t="s">
        <v>30</v>
      </c>
      <c r="C713" s="256"/>
      <c r="D713" s="257"/>
      <c r="E713" s="256"/>
      <c r="F713" s="257"/>
      <c r="G713" s="256"/>
      <c r="H713" s="257"/>
      <c r="I713" s="256"/>
      <c r="J713" s="257"/>
      <c r="K713" s="256"/>
      <c r="L713" s="257"/>
      <c r="M713" s="256"/>
      <c r="N713" s="257"/>
      <c r="O713" s="256">
        <f t="shared" si="38"/>
        <v>0</v>
      </c>
      <c r="P713" s="257"/>
    </row>
    <row r="714" spans="1:16" ht="15.75" customHeight="1" thickBot="1">
      <c r="A714" s="31" t="s">
        <v>31</v>
      </c>
      <c r="B714" s="32" t="s">
        <v>32</v>
      </c>
      <c r="C714" s="269">
        <f>SUM(C711:C713)</f>
        <v>0</v>
      </c>
      <c r="D714" s="270"/>
      <c r="E714" s="269">
        <f>SUM(E711:E713)</f>
        <v>0</v>
      </c>
      <c r="F714" s="270"/>
      <c r="G714" s="269">
        <f>SUM(G711:G713)</f>
        <v>0</v>
      </c>
      <c r="H714" s="270"/>
      <c r="I714" s="269">
        <f>SUM(I711:I713)</f>
        <v>0</v>
      </c>
      <c r="J714" s="270"/>
      <c r="K714" s="269">
        <f>SUM(K711:K713)</f>
        <v>0</v>
      </c>
      <c r="L714" s="270"/>
      <c r="M714" s="269">
        <f>SUM(M711:M713)</f>
        <v>0</v>
      </c>
      <c r="N714" s="270"/>
      <c r="O714" s="256">
        <f t="shared" si="38"/>
        <v>0</v>
      </c>
      <c r="P714" s="257"/>
    </row>
    <row r="715" spans="1:16" ht="15.75" thickBot="1">
      <c r="A715" s="18">
        <v>230</v>
      </c>
      <c r="B715" s="19" t="s">
        <v>28</v>
      </c>
      <c r="C715" s="269"/>
      <c r="D715" s="270"/>
      <c r="E715" s="269"/>
      <c r="F715" s="270"/>
      <c r="G715" s="269"/>
      <c r="H715" s="270"/>
      <c r="I715" s="269"/>
      <c r="J715" s="270"/>
      <c r="K715" s="269"/>
      <c r="L715" s="270"/>
      <c r="M715" s="269"/>
      <c r="N715" s="270"/>
      <c r="O715" s="256">
        <f t="shared" si="38"/>
        <v>0</v>
      </c>
      <c r="P715" s="257"/>
    </row>
    <row r="716" spans="1:16" ht="45.75" customHeight="1" thickBot="1">
      <c r="A716" s="18">
        <v>231</v>
      </c>
      <c r="B716" s="19" t="s">
        <v>29</v>
      </c>
      <c r="C716" s="269"/>
      <c r="D716" s="270"/>
      <c r="E716" s="269"/>
      <c r="F716" s="270"/>
      <c r="G716" s="269"/>
      <c r="H716" s="270"/>
      <c r="I716" s="269"/>
      <c r="J716" s="270"/>
      <c r="K716" s="269"/>
      <c r="L716" s="270"/>
      <c r="M716" s="269"/>
      <c r="N716" s="270"/>
      <c r="O716" s="256">
        <f t="shared" si="38"/>
        <v>0</v>
      </c>
      <c r="P716" s="257"/>
    </row>
    <row r="717" spans="1:16" ht="15.75" thickBot="1">
      <c r="A717" s="18">
        <v>232</v>
      </c>
      <c r="B717" s="19" t="s">
        <v>30</v>
      </c>
      <c r="C717" s="269"/>
      <c r="D717" s="270"/>
      <c r="E717" s="269"/>
      <c r="F717" s="270"/>
      <c r="G717" s="269"/>
      <c r="H717" s="270"/>
      <c r="I717" s="269"/>
      <c r="J717" s="270"/>
      <c r="K717" s="269"/>
      <c r="L717" s="270"/>
      <c r="M717" s="269"/>
      <c r="N717" s="270"/>
      <c r="O717" s="256">
        <f t="shared" si="38"/>
        <v>0</v>
      </c>
      <c r="P717" s="257"/>
    </row>
    <row r="718" spans="1:16" ht="21.75" thickBot="1">
      <c r="A718" s="31" t="s">
        <v>31</v>
      </c>
      <c r="B718" s="32" t="s">
        <v>33</v>
      </c>
      <c r="C718" s="269">
        <v>0</v>
      </c>
      <c r="D718" s="270"/>
      <c r="E718" s="269">
        <v>0</v>
      </c>
      <c r="F718" s="270"/>
      <c r="G718" s="269">
        <v>0</v>
      </c>
      <c r="H718" s="270"/>
      <c r="I718" s="269">
        <v>0</v>
      </c>
      <c r="J718" s="270"/>
      <c r="K718" s="269">
        <v>0</v>
      </c>
      <c r="L718" s="270"/>
      <c r="M718" s="269">
        <v>0</v>
      </c>
      <c r="N718" s="270"/>
      <c r="O718" s="256">
        <f t="shared" si="38"/>
        <v>0</v>
      </c>
      <c r="P718" s="257"/>
    </row>
    <row r="719" spans="1:16" s="15" customFormat="1" ht="15.75" thickBot="1">
      <c r="A719" s="29" t="s">
        <v>34</v>
      </c>
      <c r="B719" s="33" t="s">
        <v>35</v>
      </c>
      <c r="C719" s="258">
        <f>C718+C714</f>
        <v>0</v>
      </c>
      <c r="D719" s="259"/>
      <c r="E719" s="258">
        <f>E718+E714</f>
        <v>0</v>
      </c>
      <c r="F719" s="259"/>
      <c r="G719" s="258">
        <f>G718+G714</f>
        <v>0</v>
      </c>
      <c r="H719" s="259"/>
      <c r="I719" s="258">
        <f>I718+I714</f>
        <v>0</v>
      </c>
      <c r="J719" s="259"/>
      <c r="K719" s="258">
        <f>K718+K714</f>
        <v>0</v>
      </c>
      <c r="L719" s="259"/>
      <c r="M719" s="258">
        <f>M718+M714</f>
        <v>0</v>
      </c>
      <c r="N719" s="259"/>
      <c r="O719" s="258">
        <f>O718+O714</f>
        <v>0</v>
      </c>
      <c r="P719" s="259"/>
    </row>
    <row r="720" spans="1:16" ht="15.75" thickBot="1">
      <c r="A720" s="258" t="s">
        <v>69</v>
      </c>
      <c r="B720" s="268"/>
      <c r="C720" s="258">
        <f>C719+C710</f>
        <v>0</v>
      </c>
      <c r="D720" s="259"/>
      <c r="E720" s="258">
        <f>E719+E710</f>
        <v>0</v>
      </c>
      <c r="F720" s="259"/>
      <c r="G720" s="258">
        <f>G719+G710</f>
        <v>0</v>
      </c>
      <c r="H720" s="259"/>
      <c r="I720" s="258">
        <f>I719+I710</f>
        <v>0</v>
      </c>
      <c r="J720" s="259"/>
      <c r="K720" s="258">
        <f>K719+K710</f>
        <v>0</v>
      </c>
      <c r="L720" s="259"/>
      <c r="M720" s="258">
        <f>M719+M710</f>
        <v>0</v>
      </c>
      <c r="N720" s="259"/>
      <c r="O720" s="258">
        <f>O719+O710</f>
        <v>0</v>
      </c>
      <c r="P720" s="259"/>
    </row>
    <row r="721" spans="1:16" ht="45.75" thickBot="1">
      <c r="A721" s="17" t="s">
        <v>36</v>
      </c>
      <c r="B721" s="34" t="s">
        <v>128</v>
      </c>
      <c r="C721" s="299" t="s">
        <v>37</v>
      </c>
      <c r="D721" s="300"/>
      <c r="E721" s="300"/>
      <c r="F721" s="301"/>
      <c r="G721" s="302" t="s">
        <v>12</v>
      </c>
      <c r="H721" s="303"/>
      <c r="I721" s="264"/>
      <c r="J721" s="265"/>
      <c r="K721" s="265"/>
      <c r="L721" s="266"/>
      <c r="M721" s="315"/>
      <c r="N721" s="316"/>
      <c r="O721" s="316"/>
      <c r="P721" s="316"/>
    </row>
    <row r="722" spans="1:16" ht="28.5" customHeight="1" thickBot="1">
      <c r="A722" s="17"/>
      <c r="B722" s="34" t="s">
        <v>13</v>
      </c>
      <c r="C722" s="299"/>
      <c r="D722" s="300"/>
      <c r="E722" s="300"/>
      <c r="F722" s="301"/>
      <c r="G722" s="302" t="s">
        <v>13</v>
      </c>
      <c r="H722" s="303"/>
      <c r="I722" s="256"/>
      <c r="J722" s="257"/>
      <c r="K722" s="256"/>
      <c r="L722" s="257"/>
      <c r="M722" s="313"/>
      <c r="N722" s="314"/>
      <c r="O722" s="314"/>
      <c r="P722" s="314"/>
    </row>
    <row r="723" spans="1:16" ht="15.75" thickBot="1">
      <c r="A723" s="17"/>
      <c r="B723" s="34" t="s">
        <v>38</v>
      </c>
      <c r="C723" s="253"/>
      <c r="D723" s="254"/>
      <c r="E723" s="254"/>
      <c r="F723" s="255"/>
      <c r="G723" s="256" t="s">
        <v>38</v>
      </c>
      <c r="H723" s="257"/>
      <c r="I723" s="256"/>
      <c r="J723" s="257"/>
      <c r="K723" s="256"/>
      <c r="L723" s="257"/>
      <c r="M723" s="54"/>
      <c r="N723" s="53"/>
      <c r="O723" s="53"/>
      <c r="P723" s="53"/>
    </row>
    <row r="724" spans="1:16" s="15" customFormat="1" ht="15">
      <c r="A724" s="139"/>
      <c r="B724" s="45"/>
      <c r="C724" s="174"/>
      <c r="D724" s="174"/>
      <c r="E724" s="174"/>
      <c r="F724" s="174"/>
      <c r="G724" s="171"/>
      <c r="H724" s="171"/>
      <c r="I724" s="171"/>
      <c r="J724" s="171"/>
      <c r="K724" s="171"/>
      <c r="L724" s="171"/>
      <c r="M724" s="172"/>
      <c r="N724" s="173"/>
      <c r="O724" s="173"/>
      <c r="P724" s="173"/>
    </row>
    <row r="725" spans="1:16" s="15" customFormat="1" ht="15">
      <c r="A725" s="139"/>
      <c r="B725" s="45"/>
      <c r="C725" s="51"/>
      <c r="D725" s="51"/>
      <c r="E725" s="51"/>
      <c r="F725" s="51"/>
      <c r="G725" s="172"/>
      <c r="H725" s="172"/>
      <c r="I725" s="172"/>
      <c r="J725" s="172"/>
      <c r="K725" s="172"/>
      <c r="L725" s="172"/>
      <c r="M725" s="172"/>
      <c r="N725" s="173"/>
      <c r="O725" s="173"/>
      <c r="P725" s="173"/>
    </row>
    <row r="726" spans="1:16" ht="16.5" thickBot="1">
      <c r="A726" s="130"/>
      <c r="B726" s="28" t="s">
        <v>208</v>
      </c>
      <c r="C726" s="321"/>
      <c r="D726" s="321"/>
      <c r="E726" s="342"/>
      <c r="F726" s="342"/>
      <c r="G726" s="342"/>
      <c r="H726" s="342"/>
      <c r="I726" s="343"/>
      <c r="J726" s="343"/>
      <c r="K726" s="344"/>
      <c r="L726" s="344"/>
      <c r="M726" s="343"/>
      <c r="N726" s="343"/>
      <c r="O726" s="298" t="s">
        <v>0</v>
      </c>
      <c r="P726" s="298"/>
    </row>
    <row r="727" spans="1:16" ht="22.5" customHeight="1" thickBot="1">
      <c r="A727" s="17" t="s">
        <v>14</v>
      </c>
      <c r="B727" s="128" t="s">
        <v>90</v>
      </c>
      <c r="C727" s="323"/>
      <c r="D727" s="324"/>
      <c r="E727" s="324"/>
      <c r="F727" s="324"/>
      <c r="G727" s="324"/>
      <c r="H727" s="324"/>
      <c r="I727" s="324"/>
      <c r="J727" s="324"/>
      <c r="K727" s="324"/>
      <c r="L727" s="325"/>
      <c r="M727" s="299" t="s">
        <v>68</v>
      </c>
      <c r="N727" s="301"/>
      <c r="O727" s="291" t="s">
        <v>160</v>
      </c>
      <c r="P727" s="257"/>
    </row>
    <row r="728" spans="1:16" ht="15" customHeight="1" thickBot="1">
      <c r="A728" s="17" t="s">
        <v>15</v>
      </c>
      <c r="B728" s="134" t="s">
        <v>130</v>
      </c>
      <c r="C728" s="320"/>
      <c r="D728" s="321"/>
      <c r="E728" s="321"/>
      <c r="F728" s="321"/>
      <c r="G728" s="321"/>
      <c r="H728" s="321"/>
      <c r="I728" s="321"/>
      <c r="J728" s="321"/>
      <c r="K728" s="321"/>
      <c r="L728" s="322"/>
      <c r="M728" s="299" t="s">
        <v>16</v>
      </c>
      <c r="N728" s="301"/>
      <c r="O728" s="291" t="s">
        <v>72</v>
      </c>
      <c r="P728" s="257"/>
    </row>
    <row r="729" spans="1:16" ht="15">
      <c r="A729" s="133" t="s">
        <v>17</v>
      </c>
      <c r="B729" s="319" t="s">
        <v>7</v>
      </c>
      <c r="C729" s="289">
        <v>-1</v>
      </c>
      <c r="D729" s="290"/>
      <c r="E729" s="289">
        <v>-2</v>
      </c>
      <c r="F729" s="290"/>
      <c r="G729" s="289">
        <v>-3</v>
      </c>
      <c r="H729" s="290"/>
      <c r="I729" s="289">
        <v>-4</v>
      </c>
      <c r="J729" s="290"/>
      <c r="K729" s="289">
        <v>-5</v>
      </c>
      <c r="L729" s="290"/>
      <c r="M729" s="289">
        <v>-6</v>
      </c>
      <c r="N729" s="290"/>
      <c r="O729" s="289" t="s">
        <v>129</v>
      </c>
      <c r="P729" s="290"/>
    </row>
    <row r="730" spans="1:16" ht="26.25" customHeight="1">
      <c r="A730" s="133"/>
      <c r="B730" s="317"/>
      <c r="C730" s="278" t="s">
        <v>2</v>
      </c>
      <c r="D730" s="279"/>
      <c r="E730" s="278" t="s">
        <v>3</v>
      </c>
      <c r="F730" s="279"/>
      <c r="G730" s="278" t="s">
        <v>4</v>
      </c>
      <c r="H730" s="279"/>
      <c r="I730" s="278" t="s">
        <v>4</v>
      </c>
      <c r="J730" s="279"/>
      <c r="K730" s="278" t="s">
        <v>4</v>
      </c>
      <c r="L730" s="279"/>
      <c r="M730" s="278" t="s">
        <v>2</v>
      </c>
      <c r="N730" s="279"/>
      <c r="O730" s="278" t="s">
        <v>5</v>
      </c>
      <c r="P730" s="279"/>
    </row>
    <row r="731" spans="1:16" ht="15" customHeight="1">
      <c r="A731" s="317"/>
      <c r="B731" s="317"/>
      <c r="C731" s="278" t="s">
        <v>18</v>
      </c>
      <c r="D731" s="279"/>
      <c r="E731" s="278" t="s">
        <v>205</v>
      </c>
      <c r="F731" s="279"/>
      <c r="G731" s="278" t="s">
        <v>206</v>
      </c>
      <c r="H731" s="279"/>
      <c r="I731" s="278" t="s">
        <v>207</v>
      </c>
      <c r="J731" s="279"/>
      <c r="K731" s="278" t="s">
        <v>9</v>
      </c>
      <c r="L731" s="279"/>
      <c r="M731" s="278" t="s">
        <v>8</v>
      </c>
      <c r="N731" s="279"/>
      <c r="O731" s="278"/>
      <c r="P731" s="279"/>
    </row>
    <row r="732" spans="1:16" ht="15.75" customHeight="1" thickBot="1">
      <c r="A732" s="318"/>
      <c r="B732" s="318"/>
      <c r="C732" s="284" t="s">
        <v>168</v>
      </c>
      <c r="D732" s="285"/>
      <c r="E732" s="284"/>
      <c r="F732" s="285"/>
      <c r="G732" s="284"/>
      <c r="H732" s="285"/>
      <c r="I732" s="284"/>
      <c r="J732" s="285"/>
      <c r="K732" s="284"/>
      <c r="L732" s="285"/>
      <c r="M732" s="284" t="s">
        <v>10</v>
      </c>
      <c r="N732" s="285"/>
      <c r="O732" s="284"/>
      <c r="P732" s="285"/>
    </row>
    <row r="733" spans="1:16" ht="15.75" thickBot="1">
      <c r="A733" s="18">
        <v>600</v>
      </c>
      <c r="B733" s="19" t="s">
        <v>19</v>
      </c>
      <c r="C733" s="391">
        <v>0</v>
      </c>
      <c r="D733" s="388"/>
      <c r="E733" s="391">
        <v>0</v>
      </c>
      <c r="F733" s="388"/>
      <c r="G733" s="391">
        <v>0</v>
      </c>
      <c r="H733" s="388"/>
      <c r="I733" s="391">
        <v>0</v>
      </c>
      <c r="J733" s="388"/>
      <c r="K733" s="391">
        <v>0</v>
      </c>
      <c r="L733" s="388"/>
      <c r="M733" s="391">
        <v>0</v>
      </c>
      <c r="N733" s="388"/>
      <c r="O733" s="387">
        <f>K733-M733</f>
        <v>0</v>
      </c>
      <c r="P733" s="388"/>
    </row>
    <row r="734" spans="1:16" ht="15.75" thickBot="1">
      <c r="A734" s="18">
        <v>601</v>
      </c>
      <c r="B734" s="19" t="s">
        <v>20</v>
      </c>
      <c r="C734" s="391">
        <v>0</v>
      </c>
      <c r="D734" s="388"/>
      <c r="E734" s="391">
        <v>0</v>
      </c>
      <c r="F734" s="388"/>
      <c r="G734" s="391">
        <v>0</v>
      </c>
      <c r="H734" s="388"/>
      <c r="I734" s="391">
        <v>0</v>
      </c>
      <c r="J734" s="388"/>
      <c r="K734" s="391">
        <v>0</v>
      </c>
      <c r="L734" s="388"/>
      <c r="M734" s="391">
        <v>0</v>
      </c>
      <c r="N734" s="388"/>
      <c r="O734" s="387">
        <f aca="true" t="shared" si="39" ref="O734:O739">K734-M734</f>
        <v>0</v>
      </c>
      <c r="P734" s="388"/>
    </row>
    <row r="735" spans="1:25" ht="15.75" thickBot="1">
      <c r="A735" s="18">
        <v>602</v>
      </c>
      <c r="B735" s="19" t="s">
        <v>21</v>
      </c>
      <c r="C735" s="391">
        <v>0</v>
      </c>
      <c r="D735" s="388"/>
      <c r="E735" s="391">
        <v>0</v>
      </c>
      <c r="F735" s="388"/>
      <c r="G735" s="391">
        <v>0</v>
      </c>
      <c r="H735" s="388"/>
      <c r="I735" s="391">
        <v>0</v>
      </c>
      <c r="J735" s="388"/>
      <c r="K735" s="391">
        <v>0</v>
      </c>
      <c r="L735" s="388"/>
      <c r="M735" s="391">
        <v>0</v>
      </c>
      <c r="N735" s="388"/>
      <c r="O735" s="387">
        <f t="shared" si="39"/>
        <v>0</v>
      </c>
      <c r="P735" s="388"/>
      <c r="X735" s="15" t="s">
        <v>89</v>
      </c>
      <c r="Y735">
        <v>84979</v>
      </c>
    </row>
    <row r="736" spans="1:25" ht="15.75" thickBot="1">
      <c r="A736" s="18">
        <v>603</v>
      </c>
      <c r="B736" s="19" t="s">
        <v>22</v>
      </c>
      <c r="C736" s="391"/>
      <c r="D736" s="388"/>
      <c r="E736" s="392"/>
      <c r="F736" s="393"/>
      <c r="G736" s="392"/>
      <c r="H736" s="393"/>
      <c r="I736" s="392"/>
      <c r="J736" s="393"/>
      <c r="K736" s="392"/>
      <c r="L736" s="393"/>
      <c r="M736" s="391"/>
      <c r="N736" s="388"/>
      <c r="O736" s="387">
        <f t="shared" si="39"/>
        <v>0</v>
      </c>
      <c r="P736" s="388"/>
      <c r="Y736">
        <v>47060</v>
      </c>
    </row>
    <row r="737" spans="1:16" ht="15.75" thickBot="1">
      <c r="A737" s="18">
        <v>604</v>
      </c>
      <c r="B737" s="19" t="s">
        <v>23</v>
      </c>
      <c r="C737" s="391"/>
      <c r="D737" s="388"/>
      <c r="E737" s="392"/>
      <c r="F737" s="393"/>
      <c r="G737" s="392"/>
      <c r="H737" s="393"/>
      <c r="I737" s="392"/>
      <c r="J737" s="393"/>
      <c r="K737" s="392"/>
      <c r="L737" s="393"/>
      <c r="M737" s="391"/>
      <c r="N737" s="388"/>
      <c r="O737" s="387">
        <f t="shared" si="39"/>
        <v>0</v>
      </c>
      <c r="P737" s="388"/>
    </row>
    <row r="738" spans="1:16" ht="15.75" thickBot="1">
      <c r="A738" s="18">
        <v>605</v>
      </c>
      <c r="B738" s="19" t="s">
        <v>24</v>
      </c>
      <c r="C738" s="391"/>
      <c r="D738" s="388"/>
      <c r="E738" s="392"/>
      <c r="F738" s="393"/>
      <c r="G738" s="392"/>
      <c r="H738" s="393"/>
      <c r="I738" s="392"/>
      <c r="J738" s="393"/>
      <c r="K738" s="392"/>
      <c r="L738" s="393"/>
      <c r="M738" s="391"/>
      <c r="N738" s="388"/>
      <c r="O738" s="387">
        <f t="shared" si="39"/>
        <v>0</v>
      </c>
      <c r="P738" s="388"/>
    </row>
    <row r="739" spans="1:16" ht="15.75" thickBot="1">
      <c r="A739" s="18">
        <v>606</v>
      </c>
      <c r="B739" s="19" t="s">
        <v>25</v>
      </c>
      <c r="C739" s="355"/>
      <c r="D739" s="356"/>
      <c r="E739" s="272"/>
      <c r="F739" s="273"/>
      <c r="G739" s="380"/>
      <c r="H739" s="381"/>
      <c r="I739" s="380"/>
      <c r="J739" s="381"/>
      <c r="K739" s="380"/>
      <c r="L739" s="381"/>
      <c r="M739" s="355"/>
      <c r="N739" s="356"/>
      <c r="O739" s="271">
        <f t="shared" si="39"/>
        <v>0</v>
      </c>
      <c r="P739" s="257"/>
    </row>
    <row r="740" spans="1:16" ht="15.75" thickBot="1">
      <c r="A740" s="29" t="s">
        <v>26</v>
      </c>
      <c r="B740" s="30" t="s">
        <v>27</v>
      </c>
      <c r="C740" s="389">
        <f>SUM(C733:C739)</f>
        <v>0</v>
      </c>
      <c r="D740" s="390"/>
      <c r="E740" s="394">
        <f>SUM(E733:E739)</f>
        <v>0</v>
      </c>
      <c r="F740" s="395"/>
      <c r="G740" s="394">
        <f>SUM(G733:G739)</f>
        <v>0</v>
      </c>
      <c r="H740" s="395"/>
      <c r="I740" s="394">
        <f>SUM(I733:I739)</f>
        <v>0</v>
      </c>
      <c r="J740" s="395"/>
      <c r="K740" s="394">
        <f>SUM(K733:K739)</f>
        <v>0</v>
      </c>
      <c r="L740" s="395"/>
      <c r="M740" s="389">
        <f>SUM(M733:M739)</f>
        <v>0</v>
      </c>
      <c r="N740" s="390"/>
      <c r="O740" s="396">
        <f>SUM(O733:O739)</f>
        <v>0</v>
      </c>
      <c r="P740" s="390"/>
    </row>
    <row r="741" spans="1:16" ht="15.75" thickBot="1">
      <c r="A741" s="18">
        <v>230</v>
      </c>
      <c r="B741" s="19" t="s">
        <v>28</v>
      </c>
      <c r="C741" s="391">
        <v>0</v>
      </c>
      <c r="D741" s="388"/>
      <c r="E741" s="392">
        <v>0</v>
      </c>
      <c r="F741" s="393"/>
      <c r="G741" s="392">
        <v>0</v>
      </c>
      <c r="H741" s="393"/>
      <c r="I741" s="392">
        <v>0</v>
      </c>
      <c r="J741" s="393"/>
      <c r="K741" s="392">
        <v>0</v>
      </c>
      <c r="L741" s="393"/>
      <c r="M741" s="391">
        <v>0</v>
      </c>
      <c r="N741" s="388"/>
      <c r="O741" s="387">
        <f>K741-M741</f>
        <v>0</v>
      </c>
      <c r="P741" s="388"/>
    </row>
    <row r="742" spans="1:16" ht="15.75" thickBot="1">
      <c r="A742" s="18">
        <v>231</v>
      </c>
      <c r="B742" s="19" t="s">
        <v>29</v>
      </c>
      <c r="C742" s="391">
        <v>0</v>
      </c>
      <c r="D742" s="388"/>
      <c r="E742" s="391">
        <v>0</v>
      </c>
      <c r="F742" s="388"/>
      <c r="G742" s="391">
        <v>0</v>
      </c>
      <c r="H742" s="388"/>
      <c r="I742" s="391">
        <v>0</v>
      </c>
      <c r="J742" s="388"/>
      <c r="K742" s="391">
        <v>0</v>
      </c>
      <c r="L742" s="388"/>
      <c r="M742" s="391">
        <v>0</v>
      </c>
      <c r="N742" s="388"/>
      <c r="O742" s="387">
        <f>K742-M742</f>
        <v>0</v>
      </c>
      <c r="P742" s="388"/>
    </row>
    <row r="743" spans="1:16" ht="15.75" thickBot="1">
      <c r="A743" s="18">
        <v>232</v>
      </c>
      <c r="B743" s="19" t="s">
        <v>30</v>
      </c>
      <c r="C743" s="391"/>
      <c r="D743" s="388"/>
      <c r="E743" s="392"/>
      <c r="F743" s="393"/>
      <c r="G743" s="392"/>
      <c r="H743" s="393"/>
      <c r="I743" s="392"/>
      <c r="J743" s="393"/>
      <c r="K743" s="392"/>
      <c r="L743" s="393"/>
      <c r="M743" s="391"/>
      <c r="N743" s="388"/>
      <c r="O743" s="387">
        <f>K743-M743</f>
        <v>0</v>
      </c>
      <c r="P743" s="388"/>
    </row>
    <row r="744" spans="1:16" ht="21.75" thickBot="1">
      <c r="A744" s="31" t="s">
        <v>31</v>
      </c>
      <c r="B744" s="32" t="s">
        <v>32</v>
      </c>
      <c r="C744" s="389">
        <f>SUM(C741:C743)</f>
        <v>0</v>
      </c>
      <c r="D744" s="390"/>
      <c r="E744" s="389">
        <f>SUM(E741:E743)</f>
        <v>0</v>
      </c>
      <c r="F744" s="390"/>
      <c r="G744" s="389">
        <f>SUM(G741:G743)</f>
        <v>0</v>
      </c>
      <c r="H744" s="390"/>
      <c r="I744" s="389">
        <f>SUM(I741:I743)</f>
        <v>0</v>
      </c>
      <c r="J744" s="390"/>
      <c r="K744" s="389">
        <f>SUM(K741:K743)</f>
        <v>0</v>
      </c>
      <c r="L744" s="390"/>
      <c r="M744" s="389">
        <f>SUM(M741:M743)</f>
        <v>0</v>
      </c>
      <c r="N744" s="390"/>
      <c r="O744" s="389">
        <f>SUM(O741:O743)</f>
        <v>0</v>
      </c>
      <c r="P744" s="390"/>
    </row>
    <row r="745" spans="1:16" ht="15.75" thickBot="1">
      <c r="A745" s="18">
        <v>230</v>
      </c>
      <c r="B745" s="19" t="s">
        <v>28</v>
      </c>
      <c r="C745" s="375"/>
      <c r="D745" s="376"/>
      <c r="E745" s="269"/>
      <c r="F745" s="270"/>
      <c r="G745" s="375"/>
      <c r="H745" s="376"/>
      <c r="I745" s="375"/>
      <c r="J745" s="376"/>
      <c r="K745" s="375"/>
      <c r="L745" s="376"/>
      <c r="M745" s="375"/>
      <c r="N745" s="376"/>
      <c r="O745" s="256">
        <v>0</v>
      </c>
      <c r="P745" s="257"/>
    </row>
    <row r="746" spans="1:16" ht="15.75" thickBot="1">
      <c r="A746" s="18">
        <v>231</v>
      </c>
      <c r="B746" s="19" t="s">
        <v>29</v>
      </c>
      <c r="C746" s="375"/>
      <c r="D746" s="376"/>
      <c r="E746" s="269"/>
      <c r="F746" s="270"/>
      <c r="G746" s="375"/>
      <c r="H746" s="376"/>
      <c r="I746" s="375"/>
      <c r="J746" s="376"/>
      <c r="K746" s="375"/>
      <c r="L746" s="376"/>
      <c r="M746" s="375"/>
      <c r="N746" s="376"/>
      <c r="O746" s="256">
        <v>0</v>
      </c>
      <c r="P746" s="257"/>
    </row>
    <row r="747" spans="1:16" s="15" customFormat="1" ht="15.75" thickBot="1">
      <c r="A747" s="18">
        <v>232</v>
      </c>
      <c r="B747" s="19" t="s">
        <v>30</v>
      </c>
      <c r="C747" s="375"/>
      <c r="D747" s="376"/>
      <c r="E747" s="269"/>
      <c r="F747" s="270"/>
      <c r="G747" s="375"/>
      <c r="H747" s="376"/>
      <c r="I747" s="375"/>
      <c r="J747" s="376"/>
      <c r="K747" s="375"/>
      <c r="L747" s="376"/>
      <c r="M747" s="375"/>
      <c r="N747" s="376"/>
      <c r="O747" s="256">
        <v>0</v>
      </c>
      <c r="P747" s="257"/>
    </row>
    <row r="748" spans="1:16" s="15" customFormat="1" ht="21.75" thickBot="1">
      <c r="A748" s="31" t="s">
        <v>31</v>
      </c>
      <c r="B748" s="32" t="s">
        <v>33</v>
      </c>
      <c r="C748" s="375">
        <v>0</v>
      </c>
      <c r="D748" s="376"/>
      <c r="E748" s="269">
        <v>0</v>
      </c>
      <c r="F748" s="270"/>
      <c r="G748" s="373">
        <v>0</v>
      </c>
      <c r="H748" s="374"/>
      <c r="I748" s="373">
        <v>0</v>
      </c>
      <c r="J748" s="374"/>
      <c r="K748" s="373">
        <v>0</v>
      </c>
      <c r="L748" s="374"/>
      <c r="M748" s="375">
        <v>0</v>
      </c>
      <c r="N748" s="376"/>
      <c r="O748" s="253">
        <v>0</v>
      </c>
      <c r="P748" s="255"/>
    </row>
    <row r="749" spans="1:16" s="15" customFormat="1" ht="15.75" thickBot="1">
      <c r="A749" s="29" t="s">
        <v>34</v>
      </c>
      <c r="B749" s="33" t="s">
        <v>35</v>
      </c>
      <c r="C749" s="258">
        <f>C748+C744</f>
        <v>0</v>
      </c>
      <c r="D749" s="259"/>
      <c r="E749" s="258">
        <f>E748+E744</f>
        <v>0</v>
      </c>
      <c r="F749" s="259"/>
      <c r="G749" s="258">
        <f>G748+G744</f>
        <v>0</v>
      </c>
      <c r="H749" s="259"/>
      <c r="I749" s="258">
        <f>I748+I744</f>
        <v>0</v>
      </c>
      <c r="J749" s="259"/>
      <c r="K749" s="258">
        <f>K748+K744</f>
        <v>0</v>
      </c>
      <c r="L749" s="259"/>
      <c r="M749" s="258">
        <f>M748+M744</f>
        <v>0</v>
      </c>
      <c r="N749" s="259"/>
      <c r="O749" s="258">
        <f>O748+O744</f>
        <v>0</v>
      </c>
      <c r="P749" s="259"/>
    </row>
    <row r="750" spans="1:16" s="15" customFormat="1" ht="15.75" thickBot="1">
      <c r="A750" s="258" t="s">
        <v>69</v>
      </c>
      <c r="B750" s="268"/>
      <c r="C750" s="258">
        <f>C749+C740</f>
        <v>0</v>
      </c>
      <c r="D750" s="259"/>
      <c r="E750" s="258">
        <f>E749+E740</f>
        <v>0</v>
      </c>
      <c r="F750" s="259"/>
      <c r="G750" s="258">
        <f>G749+G740</f>
        <v>0</v>
      </c>
      <c r="H750" s="259"/>
      <c r="I750" s="258">
        <f>I749+I740</f>
        <v>0</v>
      </c>
      <c r="J750" s="259"/>
      <c r="K750" s="258">
        <f>K749+K740</f>
        <v>0</v>
      </c>
      <c r="L750" s="259"/>
      <c r="M750" s="258">
        <f>M749+M740</f>
        <v>0</v>
      </c>
      <c r="N750" s="259"/>
      <c r="O750" s="258">
        <f>O749+O740</f>
        <v>0</v>
      </c>
      <c r="P750" s="259"/>
    </row>
    <row r="751" spans="1:16" s="15" customFormat="1" ht="45.75" thickBot="1">
      <c r="A751" s="17" t="s">
        <v>36</v>
      </c>
      <c r="B751" s="34" t="s">
        <v>128</v>
      </c>
      <c r="C751" s="253" t="s">
        <v>37</v>
      </c>
      <c r="D751" s="254"/>
      <c r="E751" s="254"/>
      <c r="F751" s="255"/>
      <c r="G751" s="262" t="s">
        <v>147</v>
      </c>
      <c r="H751" s="263"/>
      <c r="I751" s="264"/>
      <c r="J751" s="265"/>
      <c r="K751" s="265"/>
      <c r="L751" s="266"/>
      <c r="M751" s="267"/>
      <c r="N751" s="252"/>
      <c r="O751" s="316"/>
      <c r="P751" s="316"/>
    </row>
    <row r="752" spans="1:16" s="15" customFormat="1" ht="32.25" customHeight="1" thickBot="1">
      <c r="A752" s="17"/>
      <c r="B752" s="34" t="s">
        <v>13</v>
      </c>
      <c r="C752" s="253"/>
      <c r="D752" s="254"/>
      <c r="E752" s="254"/>
      <c r="F752" s="255"/>
      <c r="G752" s="256" t="s">
        <v>13</v>
      </c>
      <c r="H752" s="257"/>
      <c r="I752" s="256"/>
      <c r="J752" s="257"/>
      <c r="K752" s="256"/>
      <c r="L752" s="257"/>
      <c r="M752" s="260"/>
      <c r="N752" s="261"/>
      <c r="O752" s="314"/>
      <c r="P752" s="314"/>
    </row>
    <row r="753" spans="1:16" s="15" customFormat="1" ht="15.75" thickBot="1">
      <c r="A753" s="17"/>
      <c r="B753" s="34" t="s">
        <v>38</v>
      </c>
      <c r="C753" s="253"/>
      <c r="D753" s="254"/>
      <c r="E753" s="254"/>
      <c r="F753" s="255"/>
      <c r="G753" s="256" t="s">
        <v>38</v>
      </c>
      <c r="H753" s="257"/>
      <c r="I753" s="256"/>
      <c r="J753" s="257"/>
      <c r="K753" s="256"/>
      <c r="L753" s="257"/>
      <c r="M753" s="260"/>
      <c r="N753" s="261"/>
      <c r="O753" s="314"/>
      <c r="P753" s="314"/>
    </row>
    <row r="754" s="15" customFormat="1" ht="15"/>
    <row r="755" spans="1:16" s="15" customFormat="1" ht="16.5" thickBot="1">
      <c r="A755" s="39"/>
      <c r="B755" s="28" t="s">
        <v>208</v>
      </c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</row>
    <row r="756" spans="1:16" s="15" customFormat="1" ht="20.25" customHeight="1" thickBot="1">
      <c r="A756" s="35" t="s">
        <v>14</v>
      </c>
      <c r="B756" s="27" t="s">
        <v>90</v>
      </c>
      <c r="C756" s="295"/>
      <c r="D756" s="296"/>
      <c r="E756" s="296"/>
      <c r="F756" s="296"/>
      <c r="G756" s="296"/>
      <c r="H756" s="296"/>
      <c r="I756" s="296"/>
      <c r="J756" s="296"/>
      <c r="K756" s="296"/>
      <c r="L756" s="297"/>
      <c r="M756" s="253" t="s">
        <v>68</v>
      </c>
      <c r="N756" s="255"/>
      <c r="O756" s="256">
        <v>11</v>
      </c>
      <c r="P756" s="257"/>
    </row>
    <row r="757" spans="1:16" s="15" customFormat="1" ht="15.75" thickBot="1">
      <c r="A757" s="35" t="s">
        <v>15</v>
      </c>
      <c r="B757" s="78" t="s">
        <v>144</v>
      </c>
      <c r="C757" s="292"/>
      <c r="D757" s="293"/>
      <c r="E757" s="293"/>
      <c r="F757" s="293"/>
      <c r="G757" s="293"/>
      <c r="H757" s="293"/>
      <c r="I757" s="293"/>
      <c r="J757" s="293"/>
      <c r="K757" s="293"/>
      <c r="L757" s="294"/>
      <c r="M757" s="253" t="s">
        <v>16</v>
      </c>
      <c r="N757" s="255"/>
      <c r="O757" s="291" t="s">
        <v>79</v>
      </c>
      <c r="P757" s="257"/>
    </row>
    <row r="758" spans="1:16" s="15" customFormat="1" ht="30.75" customHeight="1">
      <c r="A758" s="36" t="s">
        <v>17</v>
      </c>
      <c r="B758" s="288" t="s">
        <v>7</v>
      </c>
      <c r="C758" s="289">
        <v>-1</v>
      </c>
      <c r="D758" s="290"/>
      <c r="E758" s="289">
        <v>-2</v>
      </c>
      <c r="F758" s="290"/>
      <c r="G758" s="289">
        <v>-3</v>
      </c>
      <c r="H758" s="290"/>
      <c r="I758" s="289">
        <v>-4</v>
      </c>
      <c r="J758" s="290"/>
      <c r="K758" s="289">
        <v>-5</v>
      </c>
      <c r="L758" s="290"/>
      <c r="M758" s="289">
        <v>-6</v>
      </c>
      <c r="N758" s="290"/>
      <c r="O758" s="289" t="s">
        <v>129</v>
      </c>
      <c r="P758" s="290"/>
    </row>
    <row r="759" spans="1:16" s="15" customFormat="1" ht="15" customHeight="1">
      <c r="A759" s="36"/>
      <c r="B759" s="286"/>
      <c r="C759" s="278" t="s">
        <v>2</v>
      </c>
      <c r="D759" s="279"/>
      <c r="E759" s="278" t="s">
        <v>3</v>
      </c>
      <c r="F759" s="279"/>
      <c r="G759" s="278" t="s">
        <v>4</v>
      </c>
      <c r="H759" s="279"/>
      <c r="I759" s="278" t="s">
        <v>4</v>
      </c>
      <c r="J759" s="279"/>
      <c r="K759" s="278" t="s">
        <v>4</v>
      </c>
      <c r="L759" s="279"/>
      <c r="M759" s="278" t="s">
        <v>2</v>
      </c>
      <c r="N759" s="279"/>
      <c r="O759" s="280" t="s">
        <v>5</v>
      </c>
      <c r="P759" s="281"/>
    </row>
    <row r="760" spans="1:16" s="15" customFormat="1" ht="15" customHeight="1">
      <c r="A760" s="286"/>
      <c r="B760" s="286"/>
      <c r="C760" s="278" t="s">
        <v>18</v>
      </c>
      <c r="D760" s="279"/>
      <c r="E760" s="278" t="s">
        <v>205</v>
      </c>
      <c r="F760" s="279"/>
      <c r="G760" s="278" t="s">
        <v>206</v>
      </c>
      <c r="H760" s="279"/>
      <c r="I760" s="278" t="s">
        <v>207</v>
      </c>
      <c r="J760" s="279"/>
      <c r="K760" s="278" t="s">
        <v>9</v>
      </c>
      <c r="L760" s="279"/>
      <c r="M760" s="278" t="s">
        <v>8</v>
      </c>
      <c r="N760" s="279"/>
      <c r="O760" s="280"/>
      <c r="P760" s="281"/>
    </row>
    <row r="761" spans="1:16" s="15" customFormat="1" ht="15.75" customHeight="1" thickBot="1">
      <c r="A761" s="287"/>
      <c r="B761" s="287"/>
      <c r="C761" s="284" t="s">
        <v>168</v>
      </c>
      <c r="D761" s="285"/>
      <c r="E761" s="284"/>
      <c r="F761" s="285"/>
      <c r="G761" s="284"/>
      <c r="H761" s="285"/>
      <c r="I761" s="284"/>
      <c r="J761" s="285"/>
      <c r="K761" s="284"/>
      <c r="L761" s="285"/>
      <c r="M761" s="284" t="s">
        <v>10</v>
      </c>
      <c r="N761" s="285"/>
      <c r="O761" s="282"/>
      <c r="P761" s="283"/>
    </row>
    <row r="762" spans="1:16" s="15" customFormat="1" ht="15.75" thickBot="1">
      <c r="A762" s="37">
        <v>600</v>
      </c>
      <c r="B762" s="38" t="s">
        <v>19</v>
      </c>
      <c r="C762" s="256"/>
      <c r="D762" s="257"/>
      <c r="E762" s="256"/>
      <c r="F762" s="257"/>
      <c r="G762" s="256"/>
      <c r="H762" s="257"/>
      <c r="I762" s="256"/>
      <c r="J762" s="257"/>
      <c r="K762" s="256"/>
      <c r="L762" s="257"/>
      <c r="M762" s="256"/>
      <c r="N762" s="257"/>
      <c r="O762" s="256">
        <v>0</v>
      </c>
      <c r="P762" s="257"/>
    </row>
    <row r="763" spans="1:16" s="15" customFormat="1" ht="15.75" thickBot="1">
      <c r="A763" s="37">
        <v>601</v>
      </c>
      <c r="B763" s="38" t="s">
        <v>20</v>
      </c>
      <c r="C763" s="256"/>
      <c r="D763" s="257"/>
      <c r="E763" s="256"/>
      <c r="F763" s="257"/>
      <c r="G763" s="256"/>
      <c r="H763" s="257"/>
      <c r="I763" s="256"/>
      <c r="J763" s="257"/>
      <c r="K763" s="256"/>
      <c r="L763" s="257"/>
      <c r="M763" s="256"/>
      <c r="N763" s="257"/>
      <c r="O763" s="256">
        <v>0</v>
      </c>
      <c r="P763" s="257"/>
    </row>
    <row r="764" spans="1:16" s="15" customFormat="1" ht="15.75" thickBot="1">
      <c r="A764" s="37">
        <v>602</v>
      </c>
      <c r="B764" s="38" t="s">
        <v>21</v>
      </c>
      <c r="C764" s="256"/>
      <c r="D764" s="257"/>
      <c r="E764" s="256"/>
      <c r="F764" s="257"/>
      <c r="G764" s="256"/>
      <c r="H764" s="257"/>
      <c r="I764" s="256"/>
      <c r="J764" s="257"/>
      <c r="K764" s="256"/>
      <c r="L764" s="257"/>
      <c r="M764" s="256"/>
      <c r="N764" s="257"/>
      <c r="O764" s="256">
        <v>0</v>
      </c>
      <c r="P764" s="257"/>
    </row>
    <row r="765" spans="1:16" s="15" customFormat="1" ht="15.75" thickBot="1">
      <c r="A765" s="37">
        <v>603</v>
      </c>
      <c r="B765" s="38" t="s">
        <v>22</v>
      </c>
      <c r="C765" s="256"/>
      <c r="D765" s="257"/>
      <c r="E765" s="256"/>
      <c r="F765" s="257"/>
      <c r="G765" s="256"/>
      <c r="H765" s="257"/>
      <c r="I765" s="256"/>
      <c r="J765" s="257"/>
      <c r="K765" s="256"/>
      <c r="L765" s="257"/>
      <c r="M765" s="256"/>
      <c r="N765" s="257"/>
      <c r="O765" s="256">
        <v>0</v>
      </c>
      <c r="P765" s="257"/>
    </row>
    <row r="766" spans="1:16" s="15" customFormat="1" ht="15.75" thickBot="1">
      <c r="A766" s="37">
        <v>604</v>
      </c>
      <c r="B766" s="38" t="s">
        <v>23</v>
      </c>
      <c r="C766" s="256"/>
      <c r="D766" s="257"/>
      <c r="E766" s="256"/>
      <c r="F766" s="257"/>
      <c r="G766" s="256"/>
      <c r="H766" s="257"/>
      <c r="I766" s="256"/>
      <c r="J766" s="257"/>
      <c r="K766" s="256"/>
      <c r="L766" s="257"/>
      <c r="M766" s="256"/>
      <c r="N766" s="257"/>
      <c r="O766" s="256">
        <v>0</v>
      </c>
      <c r="P766" s="257"/>
    </row>
    <row r="767" spans="1:16" s="15" customFormat="1" ht="15.75" thickBot="1">
      <c r="A767" s="37">
        <v>605</v>
      </c>
      <c r="B767" s="38" t="s">
        <v>24</v>
      </c>
      <c r="C767" s="256"/>
      <c r="D767" s="257"/>
      <c r="E767" s="256"/>
      <c r="F767" s="257"/>
      <c r="G767" s="256"/>
      <c r="H767" s="257"/>
      <c r="I767" s="256"/>
      <c r="J767" s="257"/>
      <c r="K767" s="256"/>
      <c r="L767" s="257"/>
      <c r="M767" s="256"/>
      <c r="N767" s="257"/>
      <c r="O767" s="256">
        <v>0</v>
      </c>
      <c r="P767" s="257"/>
    </row>
    <row r="768" spans="1:16" s="15" customFormat="1" ht="15.75" thickBot="1">
      <c r="A768" s="37">
        <v>606</v>
      </c>
      <c r="B768" s="38" t="s">
        <v>25</v>
      </c>
      <c r="C768" s="256"/>
      <c r="D768" s="257"/>
      <c r="E768" s="256"/>
      <c r="F768" s="257"/>
      <c r="G768" s="256"/>
      <c r="H768" s="257"/>
      <c r="I768" s="256"/>
      <c r="J768" s="257"/>
      <c r="K768" s="256"/>
      <c r="L768" s="257"/>
      <c r="M768" s="256"/>
      <c r="N768" s="257"/>
      <c r="O768" s="256">
        <v>0</v>
      </c>
      <c r="P768" s="257"/>
    </row>
    <row r="769" spans="1:16" s="15" customFormat="1" ht="15.75" thickBot="1">
      <c r="A769" s="29" t="s">
        <v>26</v>
      </c>
      <c r="B769" s="30" t="s">
        <v>27</v>
      </c>
      <c r="C769" s="274">
        <v>0</v>
      </c>
      <c r="D769" s="275"/>
      <c r="E769" s="274">
        <v>0</v>
      </c>
      <c r="F769" s="275"/>
      <c r="G769" s="274">
        <v>0</v>
      </c>
      <c r="H769" s="275"/>
      <c r="I769" s="274">
        <v>0</v>
      </c>
      <c r="J769" s="275"/>
      <c r="K769" s="274">
        <v>0</v>
      </c>
      <c r="L769" s="275"/>
      <c r="M769" s="274">
        <v>0</v>
      </c>
      <c r="N769" s="275"/>
      <c r="O769" s="258">
        <v>0</v>
      </c>
      <c r="P769" s="259"/>
    </row>
    <row r="770" spans="1:16" s="15" customFormat="1" ht="15.75" thickBot="1">
      <c r="A770" s="37">
        <v>230</v>
      </c>
      <c r="B770" s="38" t="s">
        <v>28</v>
      </c>
      <c r="C770" s="256"/>
      <c r="D770" s="257"/>
      <c r="E770" s="256"/>
      <c r="F770" s="257"/>
      <c r="G770" s="256"/>
      <c r="H770" s="257"/>
      <c r="I770" s="256"/>
      <c r="J770" s="257"/>
      <c r="K770" s="256">
        <f>G770+I770</f>
        <v>0</v>
      </c>
      <c r="L770" s="257"/>
      <c r="M770" s="256"/>
      <c r="N770" s="257"/>
      <c r="O770" s="256">
        <v>0</v>
      </c>
      <c r="P770" s="257"/>
    </row>
    <row r="771" spans="1:16" s="15" customFormat="1" ht="15.75" thickBot="1">
      <c r="A771" s="37">
        <v>231</v>
      </c>
      <c r="B771" s="38" t="s">
        <v>29</v>
      </c>
      <c r="C771" s="256">
        <v>0</v>
      </c>
      <c r="D771" s="257"/>
      <c r="E771" s="256"/>
      <c r="F771" s="257"/>
      <c r="G771" s="256"/>
      <c r="H771" s="257"/>
      <c r="I771" s="256">
        <f>K771-G771</f>
        <v>0</v>
      </c>
      <c r="J771" s="257"/>
      <c r="K771" s="256">
        <v>0</v>
      </c>
      <c r="L771" s="257"/>
      <c r="M771" s="256">
        <v>0</v>
      </c>
      <c r="N771" s="257"/>
      <c r="O771" s="256">
        <f>K771-M771</f>
        <v>0</v>
      </c>
      <c r="P771" s="257"/>
    </row>
    <row r="772" spans="1:16" s="15" customFormat="1" ht="15.75" thickBot="1">
      <c r="A772" s="37">
        <v>232</v>
      </c>
      <c r="B772" s="38" t="s">
        <v>30</v>
      </c>
      <c r="C772" s="256"/>
      <c r="D772" s="257"/>
      <c r="E772" s="256"/>
      <c r="F772" s="257"/>
      <c r="G772" s="256"/>
      <c r="H772" s="257"/>
      <c r="I772" s="256"/>
      <c r="J772" s="257"/>
      <c r="K772" s="256">
        <f>G772+I772</f>
        <v>0</v>
      </c>
      <c r="L772" s="257"/>
      <c r="M772" s="256"/>
      <c r="N772" s="257"/>
      <c r="O772" s="256">
        <v>0</v>
      </c>
      <c r="P772" s="257"/>
    </row>
    <row r="773" spans="1:16" s="15" customFormat="1" ht="21.75" thickBot="1">
      <c r="A773" s="31" t="s">
        <v>31</v>
      </c>
      <c r="B773" s="32" t="s">
        <v>32</v>
      </c>
      <c r="C773" s="269">
        <f>SUM(C770:C772)</f>
        <v>0</v>
      </c>
      <c r="D773" s="270"/>
      <c r="E773" s="269">
        <f>SUM(E770:E772)</f>
        <v>0</v>
      </c>
      <c r="F773" s="270"/>
      <c r="G773" s="269">
        <f>SUM(G770:G772)</f>
        <v>0</v>
      </c>
      <c r="H773" s="270"/>
      <c r="I773" s="269">
        <f>SUM(I770:I772)</f>
        <v>0</v>
      </c>
      <c r="J773" s="270"/>
      <c r="K773" s="269">
        <f>SUM(K770:K772)</f>
        <v>0</v>
      </c>
      <c r="L773" s="270"/>
      <c r="M773" s="269">
        <f>SUM(M770:M772)</f>
        <v>0</v>
      </c>
      <c r="N773" s="270"/>
      <c r="O773" s="269">
        <f>SUM(O770:O772)</f>
        <v>0</v>
      </c>
      <c r="P773" s="270"/>
    </row>
    <row r="774" spans="1:16" s="15" customFormat="1" ht="15.75" thickBot="1">
      <c r="A774" s="37">
        <v>230</v>
      </c>
      <c r="B774" s="38" t="s">
        <v>28</v>
      </c>
      <c r="C774" s="269"/>
      <c r="D774" s="270"/>
      <c r="E774" s="269"/>
      <c r="F774" s="270"/>
      <c r="G774" s="269"/>
      <c r="H774" s="270"/>
      <c r="I774" s="269"/>
      <c r="J774" s="270"/>
      <c r="K774" s="269"/>
      <c r="L774" s="270"/>
      <c r="M774" s="269"/>
      <c r="N774" s="270"/>
      <c r="O774" s="256">
        <v>0</v>
      </c>
      <c r="P774" s="257"/>
    </row>
    <row r="775" spans="1:16" s="15" customFormat="1" ht="15.75" thickBot="1">
      <c r="A775" s="37">
        <v>231</v>
      </c>
      <c r="B775" s="38" t="s">
        <v>29</v>
      </c>
      <c r="C775" s="269"/>
      <c r="D775" s="270"/>
      <c r="E775" s="269"/>
      <c r="F775" s="270"/>
      <c r="G775" s="269"/>
      <c r="H775" s="270"/>
      <c r="I775" s="269"/>
      <c r="J775" s="270"/>
      <c r="K775" s="269"/>
      <c r="L775" s="270"/>
      <c r="M775" s="269"/>
      <c r="N775" s="270"/>
      <c r="O775" s="256">
        <v>0</v>
      </c>
      <c r="P775" s="257"/>
    </row>
    <row r="776" spans="1:16" s="15" customFormat="1" ht="15.75" thickBot="1">
      <c r="A776" s="37">
        <v>232</v>
      </c>
      <c r="B776" s="38" t="s">
        <v>30</v>
      </c>
      <c r="C776" s="269"/>
      <c r="D776" s="270"/>
      <c r="E776" s="269"/>
      <c r="F776" s="270"/>
      <c r="G776" s="269"/>
      <c r="H776" s="270"/>
      <c r="I776" s="269"/>
      <c r="J776" s="270"/>
      <c r="K776" s="269"/>
      <c r="L776" s="270"/>
      <c r="M776" s="269"/>
      <c r="N776" s="270"/>
      <c r="O776" s="256">
        <v>0</v>
      </c>
      <c r="P776" s="257"/>
    </row>
    <row r="777" spans="1:16" s="15" customFormat="1" ht="21.75" thickBot="1">
      <c r="A777" s="31" t="s">
        <v>31</v>
      </c>
      <c r="B777" s="32" t="s">
        <v>33</v>
      </c>
      <c r="C777" s="269">
        <v>0</v>
      </c>
      <c r="D777" s="270"/>
      <c r="E777" s="269">
        <v>0</v>
      </c>
      <c r="F777" s="270"/>
      <c r="G777" s="269">
        <v>0</v>
      </c>
      <c r="H777" s="270"/>
      <c r="I777" s="269">
        <v>0</v>
      </c>
      <c r="J777" s="270"/>
      <c r="K777" s="269">
        <v>0</v>
      </c>
      <c r="L777" s="270"/>
      <c r="M777" s="269">
        <v>0</v>
      </c>
      <c r="N777" s="270"/>
      <c r="O777" s="253">
        <v>0</v>
      </c>
      <c r="P777" s="255"/>
    </row>
    <row r="778" spans="1:16" s="15" customFormat="1" ht="15.75" thickBot="1">
      <c r="A778" s="29" t="s">
        <v>34</v>
      </c>
      <c r="B778" s="33" t="s">
        <v>35</v>
      </c>
      <c r="C778" s="258">
        <f>C777+C773</f>
        <v>0</v>
      </c>
      <c r="D778" s="259"/>
      <c r="E778" s="258">
        <f>E777+E773</f>
        <v>0</v>
      </c>
      <c r="F778" s="259"/>
      <c r="G778" s="258">
        <f>G777+G773</f>
        <v>0</v>
      </c>
      <c r="H778" s="259"/>
      <c r="I778" s="258">
        <f>I777+I773</f>
        <v>0</v>
      </c>
      <c r="J778" s="259"/>
      <c r="K778" s="258">
        <f>K777+K773</f>
        <v>0</v>
      </c>
      <c r="L778" s="259"/>
      <c r="M778" s="258">
        <f>M777+M773</f>
        <v>0</v>
      </c>
      <c r="N778" s="259"/>
      <c r="O778" s="258">
        <f>O777+O773</f>
        <v>0</v>
      </c>
      <c r="P778" s="259"/>
    </row>
    <row r="779" spans="1:16" s="15" customFormat="1" ht="15.75" thickBot="1">
      <c r="A779" s="258" t="s">
        <v>69</v>
      </c>
      <c r="B779" s="268"/>
      <c r="C779" s="357">
        <f>C778+C769</f>
        <v>0</v>
      </c>
      <c r="D779" s="358"/>
      <c r="E779" s="357">
        <f>E778+E769</f>
        <v>0</v>
      </c>
      <c r="F779" s="358"/>
      <c r="G779" s="357">
        <f>G778+G769</f>
        <v>0</v>
      </c>
      <c r="H779" s="358"/>
      <c r="I779" s="357">
        <f>I778+I769</f>
        <v>0</v>
      </c>
      <c r="J779" s="358"/>
      <c r="K779" s="357">
        <f>K778+K769</f>
        <v>0</v>
      </c>
      <c r="L779" s="358"/>
      <c r="M779" s="357">
        <f>M778+M769</f>
        <v>0</v>
      </c>
      <c r="N779" s="358"/>
      <c r="O779" s="357">
        <f>O778+O769</f>
        <v>0</v>
      </c>
      <c r="P779" s="358"/>
    </row>
    <row r="780" spans="1:16" s="15" customFormat="1" ht="45.75" thickBot="1">
      <c r="A780" s="35" t="s">
        <v>36</v>
      </c>
      <c r="B780" s="34" t="s">
        <v>128</v>
      </c>
      <c r="C780" s="253" t="s">
        <v>37</v>
      </c>
      <c r="D780" s="254"/>
      <c r="E780" s="254"/>
      <c r="F780" s="255"/>
      <c r="G780" s="262" t="s">
        <v>147</v>
      </c>
      <c r="H780" s="263"/>
      <c r="I780" s="264"/>
      <c r="J780" s="265"/>
      <c r="K780" s="265"/>
      <c r="L780" s="266"/>
      <c r="M780" s="267"/>
      <c r="N780" s="252"/>
      <c r="O780" s="252"/>
      <c r="P780" s="252"/>
    </row>
    <row r="781" spans="1:16" s="15" customFormat="1" ht="33" customHeight="1" thickBot="1">
      <c r="A781" s="35"/>
      <c r="B781" s="34" t="s">
        <v>13</v>
      </c>
      <c r="C781" s="253"/>
      <c r="D781" s="254"/>
      <c r="E781" s="254"/>
      <c r="F781" s="255"/>
      <c r="G781" s="256" t="s">
        <v>13</v>
      </c>
      <c r="H781" s="257"/>
      <c r="I781" s="256"/>
      <c r="J781" s="257"/>
      <c r="K781" s="256"/>
      <c r="L781" s="257"/>
      <c r="M781" s="260"/>
      <c r="N781" s="261"/>
      <c r="O781" s="261"/>
      <c r="P781" s="261"/>
    </row>
    <row r="782" spans="1:16" s="15" customFormat="1" ht="15.75" thickBot="1">
      <c r="A782" s="17"/>
      <c r="B782" s="34" t="s">
        <v>38</v>
      </c>
      <c r="C782" s="253"/>
      <c r="D782" s="254"/>
      <c r="E782" s="254"/>
      <c r="F782" s="255"/>
      <c r="G782" s="256" t="s">
        <v>38</v>
      </c>
      <c r="H782" s="257"/>
      <c r="I782" s="256"/>
      <c r="J782" s="257"/>
      <c r="K782" s="256"/>
      <c r="L782" s="257"/>
      <c r="M782"/>
      <c r="N782"/>
      <c r="O782"/>
      <c r="P782"/>
    </row>
    <row r="783" s="15" customFormat="1" ht="16.5" thickBot="1">
      <c r="B783" s="28" t="s">
        <v>208</v>
      </c>
    </row>
    <row r="784" spans="1:16" s="15" customFormat="1" ht="22.5" customHeight="1" thickBot="1">
      <c r="A784" s="35" t="s">
        <v>14</v>
      </c>
      <c r="B784" s="27" t="s">
        <v>90</v>
      </c>
      <c r="C784" s="295"/>
      <c r="D784" s="296"/>
      <c r="E784" s="296"/>
      <c r="F784" s="296"/>
      <c r="G784" s="296"/>
      <c r="H784" s="296"/>
      <c r="I784" s="296"/>
      <c r="J784" s="296"/>
      <c r="K784" s="296"/>
      <c r="L784" s="297"/>
      <c r="M784" s="253" t="s">
        <v>68</v>
      </c>
      <c r="N784" s="255"/>
      <c r="O784" s="256">
        <v>13</v>
      </c>
      <c r="P784" s="257"/>
    </row>
    <row r="785" spans="1:16" s="15" customFormat="1" ht="15.75" thickBot="1">
      <c r="A785" s="35" t="s">
        <v>15</v>
      </c>
      <c r="B785" s="124" t="s">
        <v>151</v>
      </c>
      <c r="C785" s="292"/>
      <c r="D785" s="293"/>
      <c r="E785" s="293"/>
      <c r="F785" s="293"/>
      <c r="G785" s="293"/>
      <c r="H785" s="293"/>
      <c r="I785" s="293"/>
      <c r="J785" s="293"/>
      <c r="K785" s="293"/>
      <c r="L785" s="294"/>
      <c r="M785" s="253" t="s">
        <v>16</v>
      </c>
      <c r="N785" s="255"/>
      <c r="O785" s="256">
        <v>10430</v>
      </c>
      <c r="P785" s="257"/>
    </row>
    <row r="786" spans="1:16" s="15" customFormat="1" ht="28.5" customHeight="1">
      <c r="A786" s="36" t="s">
        <v>17</v>
      </c>
      <c r="B786" s="288" t="s">
        <v>7</v>
      </c>
      <c r="C786" s="289">
        <v>-1</v>
      </c>
      <c r="D786" s="290"/>
      <c r="E786" s="289">
        <v>-2</v>
      </c>
      <c r="F786" s="290"/>
      <c r="G786" s="289">
        <v>-3</v>
      </c>
      <c r="H786" s="290"/>
      <c r="I786" s="289">
        <v>-4</v>
      </c>
      <c r="J786" s="290"/>
      <c r="K786" s="289">
        <v>-5</v>
      </c>
      <c r="L786" s="290"/>
      <c r="M786" s="289">
        <v>-6</v>
      </c>
      <c r="N786" s="290"/>
      <c r="O786" s="289" t="s">
        <v>129</v>
      </c>
      <c r="P786" s="290"/>
    </row>
    <row r="787" spans="1:16" s="15" customFormat="1" ht="15" customHeight="1">
      <c r="A787" s="36"/>
      <c r="B787" s="286"/>
      <c r="C787" s="278" t="s">
        <v>2</v>
      </c>
      <c r="D787" s="279"/>
      <c r="E787" s="278" t="s">
        <v>3</v>
      </c>
      <c r="F787" s="279"/>
      <c r="G787" s="278" t="s">
        <v>4</v>
      </c>
      <c r="H787" s="279"/>
      <c r="I787" s="278" t="s">
        <v>4</v>
      </c>
      <c r="J787" s="279"/>
      <c r="K787" s="278" t="s">
        <v>4</v>
      </c>
      <c r="L787" s="279"/>
      <c r="M787" s="278" t="s">
        <v>2</v>
      </c>
      <c r="N787" s="279"/>
      <c r="O787" s="280" t="s">
        <v>5</v>
      </c>
      <c r="P787" s="281"/>
    </row>
    <row r="788" spans="1:16" s="15" customFormat="1" ht="15" customHeight="1">
      <c r="A788" s="286"/>
      <c r="B788" s="286"/>
      <c r="C788" s="278" t="s">
        <v>18</v>
      </c>
      <c r="D788" s="279"/>
      <c r="E788" s="278" t="s">
        <v>205</v>
      </c>
      <c r="F788" s="279"/>
      <c r="G788" s="278" t="s">
        <v>206</v>
      </c>
      <c r="H788" s="279"/>
      <c r="I788" s="278" t="s">
        <v>207</v>
      </c>
      <c r="J788" s="279"/>
      <c r="K788" s="278" t="s">
        <v>9</v>
      </c>
      <c r="L788" s="279"/>
      <c r="M788" s="278" t="s">
        <v>8</v>
      </c>
      <c r="N788" s="279"/>
      <c r="O788" s="280"/>
      <c r="P788" s="281"/>
    </row>
    <row r="789" spans="1:16" s="15" customFormat="1" ht="15.75" customHeight="1" thickBot="1">
      <c r="A789" s="287"/>
      <c r="B789" s="287"/>
      <c r="C789" s="284" t="s">
        <v>168</v>
      </c>
      <c r="D789" s="285"/>
      <c r="E789" s="284"/>
      <c r="F789" s="285"/>
      <c r="G789" s="284"/>
      <c r="H789" s="285"/>
      <c r="I789" s="284"/>
      <c r="J789" s="285"/>
      <c r="K789" s="284"/>
      <c r="L789" s="285"/>
      <c r="M789" s="284" t="s">
        <v>10</v>
      </c>
      <c r="N789" s="285"/>
      <c r="O789" s="282"/>
      <c r="P789" s="283"/>
    </row>
    <row r="790" spans="1:16" s="15" customFormat="1" ht="15.75" thickBot="1">
      <c r="A790" s="37">
        <v>600</v>
      </c>
      <c r="B790" s="38" t="s">
        <v>19</v>
      </c>
      <c r="C790" s="256"/>
      <c r="D790" s="257"/>
      <c r="E790" s="256"/>
      <c r="F790" s="257"/>
      <c r="G790" s="256"/>
      <c r="H790" s="257"/>
      <c r="I790" s="256"/>
      <c r="J790" s="257"/>
      <c r="K790" s="256">
        <f aca="true" t="shared" si="40" ref="K790:K795">G790+I790</f>
        <v>0</v>
      </c>
      <c r="L790" s="257"/>
      <c r="M790" s="256"/>
      <c r="N790" s="257"/>
      <c r="O790" s="256">
        <v>0</v>
      </c>
      <c r="P790" s="257"/>
    </row>
    <row r="791" spans="1:16" s="15" customFormat="1" ht="15.75" thickBot="1">
      <c r="A791" s="37">
        <v>601</v>
      </c>
      <c r="B791" s="38" t="s">
        <v>20</v>
      </c>
      <c r="C791" s="256"/>
      <c r="D791" s="257"/>
      <c r="E791" s="256"/>
      <c r="F791" s="257"/>
      <c r="G791" s="256"/>
      <c r="H791" s="257"/>
      <c r="I791" s="256"/>
      <c r="J791" s="257"/>
      <c r="K791" s="256">
        <f t="shared" si="40"/>
        <v>0</v>
      </c>
      <c r="L791" s="257"/>
      <c r="M791" s="256"/>
      <c r="N791" s="257"/>
      <c r="O791" s="256">
        <v>0</v>
      </c>
      <c r="P791" s="257"/>
    </row>
    <row r="792" spans="1:16" s="15" customFormat="1" ht="15.75" thickBot="1">
      <c r="A792" s="37">
        <v>602</v>
      </c>
      <c r="B792" s="38" t="s">
        <v>21</v>
      </c>
      <c r="C792" s="256"/>
      <c r="D792" s="257"/>
      <c r="E792" s="256"/>
      <c r="F792" s="257"/>
      <c r="G792" s="256"/>
      <c r="H792" s="257"/>
      <c r="I792" s="256"/>
      <c r="J792" s="257"/>
      <c r="K792" s="256">
        <f t="shared" si="40"/>
        <v>0</v>
      </c>
      <c r="L792" s="257"/>
      <c r="M792" s="256"/>
      <c r="N792" s="257"/>
      <c r="O792" s="256">
        <v>0</v>
      </c>
      <c r="P792" s="257"/>
    </row>
    <row r="793" spans="1:16" s="15" customFormat="1" ht="15.75" thickBot="1">
      <c r="A793" s="37">
        <v>603</v>
      </c>
      <c r="B793" s="38" t="s">
        <v>22</v>
      </c>
      <c r="C793" s="256"/>
      <c r="D793" s="257"/>
      <c r="E793" s="256"/>
      <c r="F793" s="257"/>
      <c r="G793" s="256"/>
      <c r="H793" s="257"/>
      <c r="I793" s="256"/>
      <c r="J793" s="257"/>
      <c r="K793" s="256">
        <f t="shared" si="40"/>
        <v>0</v>
      </c>
      <c r="L793" s="257"/>
      <c r="M793" s="256"/>
      <c r="N793" s="257"/>
      <c r="O793" s="256">
        <v>0</v>
      </c>
      <c r="P793" s="257"/>
    </row>
    <row r="794" spans="1:16" s="15" customFormat="1" ht="15.75" thickBot="1">
      <c r="A794" s="37">
        <v>604</v>
      </c>
      <c r="B794" s="38" t="s">
        <v>23</v>
      </c>
      <c r="C794" s="256"/>
      <c r="D794" s="257"/>
      <c r="E794" s="256"/>
      <c r="F794" s="257"/>
      <c r="G794" s="256"/>
      <c r="H794" s="257"/>
      <c r="I794" s="256"/>
      <c r="J794" s="257"/>
      <c r="K794" s="256">
        <f t="shared" si="40"/>
        <v>0</v>
      </c>
      <c r="L794" s="257"/>
      <c r="M794" s="256"/>
      <c r="N794" s="257"/>
      <c r="O794" s="256">
        <v>0</v>
      </c>
      <c r="P794" s="257"/>
    </row>
    <row r="795" spans="1:16" s="15" customFormat="1" ht="15.75" thickBot="1">
      <c r="A795" s="37">
        <v>605</v>
      </c>
      <c r="B795" s="38" t="s">
        <v>24</v>
      </c>
      <c r="C795" s="256"/>
      <c r="D795" s="257"/>
      <c r="E795" s="256"/>
      <c r="F795" s="257"/>
      <c r="G795" s="256"/>
      <c r="H795" s="257"/>
      <c r="I795" s="256"/>
      <c r="J795" s="257"/>
      <c r="K795" s="256">
        <f t="shared" si="40"/>
        <v>0</v>
      </c>
      <c r="L795" s="257"/>
      <c r="M795" s="256"/>
      <c r="N795" s="257"/>
      <c r="O795" s="256">
        <v>0</v>
      </c>
      <c r="P795" s="257"/>
    </row>
    <row r="796" spans="1:16" s="15" customFormat="1" ht="15.75" thickBot="1">
      <c r="A796" s="37">
        <v>606</v>
      </c>
      <c r="B796" s="38" t="s">
        <v>25</v>
      </c>
      <c r="C796" s="256">
        <v>313012.37</v>
      </c>
      <c r="D796" s="257"/>
      <c r="E796" s="256"/>
      <c r="F796" s="257"/>
      <c r="G796" s="256"/>
      <c r="H796" s="257"/>
      <c r="I796" s="256">
        <f>K796-G796</f>
        <v>139017</v>
      </c>
      <c r="J796" s="257"/>
      <c r="K796" s="256">
        <v>139017</v>
      </c>
      <c r="L796" s="257"/>
      <c r="M796" s="256">
        <v>75424.47</v>
      </c>
      <c r="N796" s="257"/>
      <c r="O796" s="256">
        <f>K796-M796</f>
        <v>63592.53</v>
      </c>
      <c r="P796" s="257"/>
    </row>
    <row r="797" spans="1:16" s="15" customFormat="1" ht="15.75" thickBot="1">
      <c r="A797" s="29" t="s">
        <v>26</v>
      </c>
      <c r="B797" s="30" t="s">
        <v>27</v>
      </c>
      <c r="C797" s="274">
        <f>SUM(C790:C796)</f>
        <v>313012.37</v>
      </c>
      <c r="D797" s="275"/>
      <c r="E797" s="274">
        <f>SUM(E790:E796)</f>
        <v>0</v>
      </c>
      <c r="F797" s="275"/>
      <c r="G797" s="274">
        <f>SUM(G790:G796)</f>
        <v>0</v>
      </c>
      <c r="H797" s="275"/>
      <c r="I797" s="274">
        <f>SUM(I790:I796)</f>
        <v>139017</v>
      </c>
      <c r="J797" s="275"/>
      <c r="K797" s="274">
        <f>SUM(K790:K796)</f>
        <v>139017</v>
      </c>
      <c r="L797" s="275"/>
      <c r="M797" s="274">
        <f>SUM(M790:M796)</f>
        <v>75424.47</v>
      </c>
      <c r="N797" s="275"/>
      <c r="O797" s="274">
        <f>SUM(O790:O796)</f>
        <v>63592.53</v>
      </c>
      <c r="P797" s="275"/>
    </row>
    <row r="798" spans="1:16" s="15" customFormat="1" ht="15.75" thickBot="1">
      <c r="A798" s="37">
        <v>230</v>
      </c>
      <c r="B798" s="38" t="s">
        <v>28</v>
      </c>
      <c r="C798" s="256"/>
      <c r="D798" s="257"/>
      <c r="E798" s="256"/>
      <c r="F798" s="257"/>
      <c r="G798" s="256"/>
      <c r="H798" s="257"/>
      <c r="I798" s="256"/>
      <c r="J798" s="257"/>
      <c r="K798" s="256"/>
      <c r="L798" s="257"/>
      <c r="M798" s="256"/>
      <c r="N798" s="257"/>
      <c r="O798" s="256">
        <v>0</v>
      </c>
      <c r="P798" s="257"/>
    </row>
    <row r="799" spans="1:16" s="15" customFormat="1" ht="15.75" thickBot="1">
      <c r="A799" s="37">
        <v>231</v>
      </c>
      <c r="B799" s="38" t="s">
        <v>29</v>
      </c>
      <c r="C799" s="256"/>
      <c r="D799" s="257"/>
      <c r="E799" s="256"/>
      <c r="F799" s="257"/>
      <c r="G799" s="256"/>
      <c r="H799" s="257"/>
      <c r="I799" s="256"/>
      <c r="J799" s="257"/>
      <c r="K799" s="256"/>
      <c r="L799" s="257"/>
      <c r="M799" s="256"/>
      <c r="N799" s="257"/>
      <c r="O799" s="256">
        <v>0</v>
      </c>
      <c r="P799" s="257"/>
    </row>
    <row r="800" spans="1:16" s="15" customFormat="1" ht="15.75" thickBot="1">
      <c r="A800" s="37">
        <v>232</v>
      </c>
      <c r="B800" s="38" t="s">
        <v>30</v>
      </c>
      <c r="C800" s="256"/>
      <c r="D800" s="257"/>
      <c r="E800" s="256"/>
      <c r="F800" s="257"/>
      <c r="G800" s="256"/>
      <c r="H800" s="257"/>
      <c r="I800" s="256"/>
      <c r="J800" s="257"/>
      <c r="K800" s="256"/>
      <c r="L800" s="257"/>
      <c r="M800" s="256"/>
      <c r="N800" s="257"/>
      <c r="O800" s="256">
        <v>0</v>
      </c>
      <c r="P800" s="257"/>
    </row>
    <row r="801" spans="1:16" s="15" customFormat="1" ht="21.75" thickBot="1">
      <c r="A801" s="31" t="s">
        <v>31</v>
      </c>
      <c r="B801" s="32" t="s">
        <v>32</v>
      </c>
      <c r="C801" s="269">
        <v>0</v>
      </c>
      <c r="D801" s="270"/>
      <c r="E801" s="269">
        <v>0</v>
      </c>
      <c r="F801" s="270"/>
      <c r="G801" s="269">
        <v>0</v>
      </c>
      <c r="H801" s="270"/>
      <c r="I801" s="269">
        <v>0</v>
      </c>
      <c r="J801" s="270"/>
      <c r="K801" s="269">
        <v>0</v>
      </c>
      <c r="L801" s="270"/>
      <c r="M801" s="269">
        <v>0</v>
      </c>
      <c r="N801" s="270"/>
      <c r="O801" s="253">
        <v>0</v>
      </c>
      <c r="P801" s="255"/>
    </row>
    <row r="802" spans="1:16" s="15" customFormat="1" ht="15.75" thickBot="1">
      <c r="A802" s="37">
        <v>230</v>
      </c>
      <c r="B802" s="38" t="s">
        <v>28</v>
      </c>
      <c r="C802" s="269"/>
      <c r="D802" s="270"/>
      <c r="E802" s="269"/>
      <c r="F802" s="270"/>
      <c r="G802" s="269"/>
      <c r="H802" s="270"/>
      <c r="I802" s="269"/>
      <c r="J802" s="270"/>
      <c r="K802" s="269"/>
      <c r="L802" s="270"/>
      <c r="M802" s="269"/>
      <c r="N802" s="270"/>
      <c r="O802" s="256">
        <v>0</v>
      </c>
      <c r="P802" s="257"/>
    </row>
    <row r="803" spans="1:16" s="15" customFormat="1" ht="15.75" thickBot="1">
      <c r="A803" s="37">
        <v>231</v>
      </c>
      <c r="B803" s="38" t="s">
        <v>29</v>
      </c>
      <c r="C803" s="269"/>
      <c r="D803" s="270"/>
      <c r="E803" s="269"/>
      <c r="F803" s="270"/>
      <c r="G803" s="269"/>
      <c r="H803" s="270"/>
      <c r="I803" s="269"/>
      <c r="J803" s="270"/>
      <c r="K803" s="269"/>
      <c r="L803" s="270"/>
      <c r="M803" s="269"/>
      <c r="N803" s="270"/>
      <c r="O803" s="256">
        <v>0</v>
      </c>
      <c r="P803" s="257"/>
    </row>
    <row r="804" spans="1:16" s="15" customFormat="1" ht="15.75" thickBot="1">
      <c r="A804" s="37">
        <v>232</v>
      </c>
      <c r="B804" s="38" t="s">
        <v>30</v>
      </c>
      <c r="C804" s="269"/>
      <c r="D804" s="270"/>
      <c r="E804" s="269"/>
      <c r="F804" s="270"/>
      <c r="G804" s="269"/>
      <c r="H804" s="270"/>
      <c r="I804" s="269"/>
      <c r="J804" s="270"/>
      <c r="K804" s="269"/>
      <c r="L804" s="270"/>
      <c r="M804" s="269"/>
      <c r="N804" s="270"/>
      <c r="O804" s="256">
        <v>0</v>
      </c>
      <c r="P804" s="257"/>
    </row>
    <row r="805" spans="1:16" s="15" customFormat="1" ht="21.75" thickBot="1">
      <c r="A805" s="31" t="s">
        <v>31</v>
      </c>
      <c r="B805" s="32" t="s">
        <v>33</v>
      </c>
      <c r="C805" s="269">
        <v>0</v>
      </c>
      <c r="D805" s="270"/>
      <c r="E805" s="269">
        <v>0</v>
      </c>
      <c r="F805" s="270"/>
      <c r="G805" s="269">
        <v>0</v>
      </c>
      <c r="H805" s="270"/>
      <c r="I805" s="269">
        <v>0</v>
      </c>
      <c r="J805" s="270"/>
      <c r="K805" s="269">
        <v>0</v>
      </c>
      <c r="L805" s="270"/>
      <c r="M805" s="269">
        <v>0</v>
      </c>
      <c r="N805" s="270"/>
      <c r="O805" s="253">
        <v>0</v>
      </c>
      <c r="P805" s="255"/>
    </row>
    <row r="806" spans="1:16" s="15" customFormat="1" ht="15.75" thickBot="1">
      <c r="A806" s="29" t="s">
        <v>34</v>
      </c>
      <c r="B806" s="33" t="s">
        <v>35</v>
      </c>
      <c r="C806" s="258">
        <f>C805+C801</f>
        <v>0</v>
      </c>
      <c r="D806" s="259"/>
      <c r="E806" s="258">
        <f>E805+E801</f>
        <v>0</v>
      </c>
      <c r="F806" s="259"/>
      <c r="G806" s="258">
        <f>G805+G801</f>
        <v>0</v>
      </c>
      <c r="H806" s="259"/>
      <c r="I806" s="258">
        <f>I805+I801</f>
        <v>0</v>
      </c>
      <c r="J806" s="259"/>
      <c r="K806" s="258">
        <f>K805+K801</f>
        <v>0</v>
      </c>
      <c r="L806" s="259"/>
      <c r="M806" s="258">
        <f>M805+M801</f>
        <v>0</v>
      </c>
      <c r="N806" s="259"/>
      <c r="O806" s="258">
        <f>O805+O801</f>
        <v>0</v>
      </c>
      <c r="P806" s="259"/>
    </row>
    <row r="807" spans="1:16" s="15" customFormat="1" ht="15.75" thickBot="1">
      <c r="A807" s="258" t="s">
        <v>69</v>
      </c>
      <c r="B807" s="268"/>
      <c r="C807" s="258">
        <f>C806+C797</f>
        <v>313012.37</v>
      </c>
      <c r="D807" s="259"/>
      <c r="E807" s="258">
        <f>E806+E797</f>
        <v>0</v>
      </c>
      <c r="F807" s="259"/>
      <c r="G807" s="258">
        <f>G806+G797</f>
        <v>0</v>
      </c>
      <c r="H807" s="259"/>
      <c r="I807" s="258">
        <f>I806+I797</f>
        <v>139017</v>
      </c>
      <c r="J807" s="259"/>
      <c r="K807" s="258">
        <f>K806+K797</f>
        <v>139017</v>
      </c>
      <c r="L807" s="259"/>
      <c r="M807" s="258">
        <f>M806+M797</f>
        <v>75424.47</v>
      </c>
      <c r="N807" s="259"/>
      <c r="O807" s="258">
        <f>O806+O797</f>
        <v>63592.53</v>
      </c>
      <c r="P807" s="259"/>
    </row>
    <row r="808" spans="1:16" s="15" customFormat="1" ht="45.75" thickBot="1">
      <c r="A808" s="35" t="s">
        <v>36</v>
      </c>
      <c r="B808" s="34" t="s">
        <v>128</v>
      </c>
      <c r="C808" s="253" t="s">
        <v>37</v>
      </c>
      <c r="D808" s="254"/>
      <c r="E808" s="254"/>
      <c r="F808" s="255"/>
      <c r="G808" s="262" t="s">
        <v>147</v>
      </c>
      <c r="H808" s="263"/>
      <c r="I808" s="264"/>
      <c r="J808" s="265"/>
      <c r="K808" s="265"/>
      <c r="L808" s="266"/>
      <c r="M808" s="267"/>
      <c r="N808" s="252"/>
      <c r="O808" s="252"/>
      <c r="P808" s="252"/>
    </row>
    <row r="809" spans="1:16" s="15" customFormat="1" ht="27" customHeight="1" thickBot="1">
      <c r="A809" s="35"/>
      <c r="B809" s="34" t="s">
        <v>13</v>
      </c>
      <c r="C809" s="253"/>
      <c r="D809" s="254"/>
      <c r="E809" s="254"/>
      <c r="F809" s="255"/>
      <c r="G809" s="256" t="s">
        <v>13</v>
      </c>
      <c r="H809" s="257"/>
      <c r="I809" s="256"/>
      <c r="J809" s="257"/>
      <c r="K809" s="256"/>
      <c r="L809" s="257"/>
      <c r="M809" s="260"/>
      <c r="N809" s="261"/>
      <c r="O809" s="261"/>
      <c r="P809" s="261"/>
    </row>
    <row r="810" spans="1:12" s="15" customFormat="1" ht="15.75" thickBot="1">
      <c r="A810" s="17"/>
      <c r="B810" s="34" t="s">
        <v>38</v>
      </c>
      <c r="C810" s="253"/>
      <c r="D810" s="254"/>
      <c r="E810" s="254"/>
      <c r="F810" s="255"/>
      <c r="G810" s="256" t="s">
        <v>38</v>
      </c>
      <c r="H810" s="257"/>
      <c r="I810" s="256"/>
      <c r="J810" s="257"/>
      <c r="K810" s="256"/>
      <c r="L810" s="257"/>
    </row>
    <row r="811" s="15" customFormat="1" ht="30.75" customHeight="1" thickBot="1">
      <c r="B811" s="28" t="s">
        <v>208</v>
      </c>
    </row>
    <row r="812" spans="1:16" s="15" customFormat="1" ht="18" customHeight="1" thickBot="1">
      <c r="A812" s="35" t="s">
        <v>14</v>
      </c>
      <c r="B812" s="27" t="s">
        <v>90</v>
      </c>
      <c r="C812" s="295"/>
      <c r="D812" s="296"/>
      <c r="E812" s="296"/>
      <c r="F812" s="296"/>
      <c r="G812" s="296"/>
      <c r="H812" s="296"/>
      <c r="I812" s="296"/>
      <c r="J812" s="296"/>
      <c r="K812" s="296"/>
      <c r="L812" s="297"/>
      <c r="M812" s="253" t="s">
        <v>68</v>
      </c>
      <c r="N812" s="255"/>
      <c r="O812" s="291" t="s">
        <v>107</v>
      </c>
      <c r="P812" s="257"/>
    </row>
    <row r="813" spans="1:16" s="15" customFormat="1" ht="15.75" thickBot="1">
      <c r="A813" s="35" t="s">
        <v>15</v>
      </c>
      <c r="B813" s="124" t="s">
        <v>152</v>
      </c>
      <c r="C813" s="292"/>
      <c r="D813" s="293"/>
      <c r="E813" s="293"/>
      <c r="F813" s="293"/>
      <c r="G813" s="293"/>
      <c r="H813" s="293"/>
      <c r="I813" s="293"/>
      <c r="J813" s="293"/>
      <c r="K813" s="293"/>
      <c r="L813" s="294"/>
      <c r="M813" s="253" t="s">
        <v>16</v>
      </c>
      <c r="N813" s="255"/>
      <c r="O813" s="291" t="s">
        <v>85</v>
      </c>
      <c r="P813" s="257"/>
    </row>
    <row r="814" spans="1:16" s="15" customFormat="1" ht="33.75" customHeight="1">
      <c r="A814" s="36" t="s">
        <v>17</v>
      </c>
      <c r="B814" s="288" t="s">
        <v>7</v>
      </c>
      <c r="C814" s="289">
        <v>-1</v>
      </c>
      <c r="D814" s="290"/>
      <c r="E814" s="289">
        <v>-2</v>
      </c>
      <c r="F814" s="290"/>
      <c r="G814" s="289">
        <v>-3</v>
      </c>
      <c r="H814" s="290"/>
      <c r="I814" s="289">
        <v>-4</v>
      </c>
      <c r="J814" s="290"/>
      <c r="K814" s="289">
        <v>-5</v>
      </c>
      <c r="L814" s="290"/>
      <c r="M814" s="289">
        <v>-6</v>
      </c>
      <c r="N814" s="290"/>
      <c r="O814" s="289" t="s">
        <v>129</v>
      </c>
      <c r="P814" s="290"/>
    </row>
    <row r="815" spans="1:16" s="15" customFormat="1" ht="15" customHeight="1">
      <c r="A815" s="36"/>
      <c r="B815" s="286"/>
      <c r="C815" s="278" t="s">
        <v>2</v>
      </c>
      <c r="D815" s="279"/>
      <c r="E815" s="278" t="s">
        <v>3</v>
      </c>
      <c r="F815" s="279"/>
      <c r="G815" s="278" t="s">
        <v>4</v>
      </c>
      <c r="H815" s="279"/>
      <c r="I815" s="278" t="s">
        <v>4</v>
      </c>
      <c r="J815" s="279"/>
      <c r="K815" s="278" t="s">
        <v>4</v>
      </c>
      <c r="L815" s="279"/>
      <c r="M815" s="278" t="s">
        <v>2</v>
      </c>
      <c r="N815" s="279"/>
      <c r="O815" s="280" t="s">
        <v>5</v>
      </c>
      <c r="P815" s="281"/>
    </row>
    <row r="816" spans="1:16" s="15" customFormat="1" ht="15" customHeight="1">
      <c r="A816" s="286"/>
      <c r="B816" s="286"/>
      <c r="C816" s="278" t="s">
        <v>18</v>
      </c>
      <c r="D816" s="279"/>
      <c r="E816" s="278" t="s">
        <v>205</v>
      </c>
      <c r="F816" s="279"/>
      <c r="G816" s="278" t="s">
        <v>206</v>
      </c>
      <c r="H816" s="279"/>
      <c r="I816" s="278" t="s">
        <v>207</v>
      </c>
      <c r="J816" s="279"/>
      <c r="K816" s="278" t="s">
        <v>9</v>
      </c>
      <c r="L816" s="279"/>
      <c r="M816" s="278" t="s">
        <v>8</v>
      </c>
      <c r="N816" s="279"/>
      <c r="O816" s="280"/>
      <c r="P816" s="281"/>
    </row>
    <row r="817" spans="1:16" s="15" customFormat="1" ht="15.75" customHeight="1" thickBot="1">
      <c r="A817" s="287"/>
      <c r="B817" s="287"/>
      <c r="C817" s="284" t="s">
        <v>168</v>
      </c>
      <c r="D817" s="285"/>
      <c r="E817" s="284"/>
      <c r="F817" s="285"/>
      <c r="G817" s="284"/>
      <c r="H817" s="285"/>
      <c r="I817" s="284"/>
      <c r="J817" s="285"/>
      <c r="K817" s="284"/>
      <c r="L817" s="285"/>
      <c r="M817" s="284" t="s">
        <v>10</v>
      </c>
      <c r="N817" s="285"/>
      <c r="O817" s="282"/>
      <c r="P817" s="283"/>
    </row>
    <row r="818" spans="1:16" s="15" customFormat="1" ht="15.75" thickBot="1">
      <c r="A818" s="37">
        <v>600</v>
      </c>
      <c r="B818" s="38" t="s">
        <v>19</v>
      </c>
      <c r="C818" s="256">
        <v>0</v>
      </c>
      <c r="D818" s="257"/>
      <c r="E818" s="256">
        <v>0</v>
      </c>
      <c r="F818" s="257"/>
      <c r="G818" s="256">
        <v>0</v>
      </c>
      <c r="H818" s="257"/>
      <c r="I818" s="256">
        <f>K818-G818</f>
        <v>0</v>
      </c>
      <c r="J818" s="257"/>
      <c r="K818" s="256">
        <v>0</v>
      </c>
      <c r="L818" s="257"/>
      <c r="M818" s="256">
        <v>0</v>
      </c>
      <c r="N818" s="257"/>
      <c r="O818" s="256">
        <f>K818-M818</f>
        <v>0</v>
      </c>
      <c r="P818" s="257"/>
    </row>
    <row r="819" spans="1:16" s="15" customFormat="1" ht="15.75" thickBot="1">
      <c r="A819" s="37">
        <v>601</v>
      </c>
      <c r="B819" s="38" t="s">
        <v>20</v>
      </c>
      <c r="C819" s="256">
        <v>0</v>
      </c>
      <c r="D819" s="257"/>
      <c r="E819" s="256">
        <v>0</v>
      </c>
      <c r="F819" s="257"/>
      <c r="G819" s="256">
        <v>0</v>
      </c>
      <c r="H819" s="257"/>
      <c r="I819" s="256">
        <v>0</v>
      </c>
      <c r="J819" s="257"/>
      <c r="K819" s="256">
        <v>0</v>
      </c>
      <c r="L819" s="257"/>
      <c r="M819" s="256">
        <v>0</v>
      </c>
      <c r="N819" s="257"/>
      <c r="O819" s="256">
        <f aca="true" t="shared" si="41" ref="O819:O824">K819-M819</f>
        <v>0</v>
      </c>
      <c r="P819" s="257"/>
    </row>
    <row r="820" spans="1:16" s="15" customFormat="1" ht="15.75" thickBot="1">
      <c r="A820" s="37">
        <v>602</v>
      </c>
      <c r="B820" s="38" t="s">
        <v>21</v>
      </c>
      <c r="C820" s="256"/>
      <c r="D820" s="257"/>
      <c r="E820" s="256"/>
      <c r="F820" s="257"/>
      <c r="G820" s="256"/>
      <c r="H820" s="257"/>
      <c r="I820" s="256"/>
      <c r="J820" s="257"/>
      <c r="K820" s="256"/>
      <c r="L820" s="257"/>
      <c r="M820" s="256"/>
      <c r="N820" s="257"/>
      <c r="O820" s="256">
        <f t="shared" si="41"/>
        <v>0</v>
      </c>
      <c r="P820" s="257"/>
    </row>
    <row r="821" spans="1:16" s="15" customFormat="1" ht="15.75" thickBot="1">
      <c r="A821" s="37">
        <v>603</v>
      </c>
      <c r="B821" s="38" t="s">
        <v>22</v>
      </c>
      <c r="C821" s="256"/>
      <c r="D821" s="257"/>
      <c r="E821" s="256"/>
      <c r="F821" s="257"/>
      <c r="G821" s="256"/>
      <c r="H821" s="257"/>
      <c r="I821" s="256"/>
      <c r="J821" s="257"/>
      <c r="K821" s="256"/>
      <c r="L821" s="257"/>
      <c r="M821" s="256"/>
      <c r="N821" s="257"/>
      <c r="O821" s="256">
        <f t="shared" si="41"/>
        <v>0</v>
      </c>
      <c r="P821" s="257"/>
    </row>
    <row r="822" spans="1:16" s="15" customFormat="1" ht="15.75" thickBot="1">
      <c r="A822" s="37">
        <v>604</v>
      </c>
      <c r="B822" s="38" t="s">
        <v>23</v>
      </c>
      <c r="C822" s="256"/>
      <c r="D822" s="257"/>
      <c r="E822" s="256"/>
      <c r="F822" s="257"/>
      <c r="G822" s="256"/>
      <c r="H822" s="257"/>
      <c r="I822" s="256"/>
      <c r="J822" s="257"/>
      <c r="K822" s="256"/>
      <c r="L822" s="257"/>
      <c r="M822" s="256"/>
      <c r="N822" s="257"/>
      <c r="O822" s="256">
        <f t="shared" si="41"/>
        <v>0</v>
      </c>
      <c r="P822" s="257"/>
    </row>
    <row r="823" spans="1:16" s="15" customFormat="1" ht="15.75" thickBot="1">
      <c r="A823" s="37">
        <v>605</v>
      </c>
      <c r="B823" s="38" t="s">
        <v>24</v>
      </c>
      <c r="C823" s="256"/>
      <c r="D823" s="257"/>
      <c r="E823" s="256"/>
      <c r="F823" s="257"/>
      <c r="G823" s="256"/>
      <c r="H823" s="257"/>
      <c r="I823" s="256"/>
      <c r="J823" s="257"/>
      <c r="K823" s="256"/>
      <c r="L823" s="257"/>
      <c r="M823" s="256"/>
      <c r="N823" s="257"/>
      <c r="O823" s="256">
        <f t="shared" si="41"/>
        <v>0</v>
      </c>
      <c r="P823" s="257"/>
    </row>
    <row r="824" spans="1:16" s="15" customFormat="1" ht="15.75" thickBot="1">
      <c r="A824" s="37">
        <v>606</v>
      </c>
      <c r="B824" s="38" t="s">
        <v>25</v>
      </c>
      <c r="C824" s="256"/>
      <c r="D824" s="257"/>
      <c r="E824" s="256"/>
      <c r="F824" s="257"/>
      <c r="G824" s="256"/>
      <c r="H824" s="257"/>
      <c r="I824" s="256"/>
      <c r="J824" s="257"/>
      <c r="K824" s="256"/>
      <c r="L824" s="257"/>
      <c r="M824" s="256"/>
      <c r="N824" s="257"/>
      <c r="O824" s="256">
        <f t="shared" si="41"/>
        <v>0</v>
      </c>
      <c r="P824" s="257"/>
    </row>
    <row r="825" spans="1:16" s="15" customFormat="1" ht="15.75" thickBot="1">
      <c r="A825" s="29" t="s">
        <v>26</v>
      </c>
      <c r="B825" s="30" t="s">
        <v>27</v>
      </c>
      <c r="C825" s="274">
        <f>SUM(C818:C824)</f>
        <v>0</v>
      </c>
      <c r="D825" s="275"/>
      <c r="E825" s="274">
        <f>SUM(E818:E824)</f>
        <v>0</v>
      </c>
      <c r="F825" s="275"/>
      <c r="G825" s="274">
        <f>SUM(G818:G824)</f>
        <v>0</v>
      </c>
      <c r="H825" s="275"/>
      <c r="I825" s="274">
        <f>SUM(I818:I824)</f>
        <v>0</v>
      </c>
      <c r="J825" s="275"/>
      <c r="K825" s="274">
        <f>SUM(K818:K824)</f>
        <v>0</v>
      </c>
      <c r="L825" s="275"/>
      <c r="M825" s="274">
        <f>SUM(M818:M824)</f>
        <v>0</v>
      </c>
      <c r="N825" s="275"/>
      <c r="O825" s="274">
        <f>SUM(O818:O824)</f>
        <v>0</v>
      </c>
      <c r="P825" s="275"/>
    </row>
    <row r="826" spans="1:16" s="15" customFormat="1" ht="15.75" thickBot="1">
      <c r="A826" s="37">
        <v>230</v>
      </c>
      <c r="B826" s="38" t="s">
        <v>28</v>
      </c>
      <c r="C826" s="256"/>
      <c r="D826" s="257"/>
      <c r="E826" s="256"/>
      <c r="F826" s="257"/>
      <c r="G826" s="256"/>
      <c r="H826" s="257"/>
      <c r="I826" s="256"/>
      <c r="J826" s="257"/>
      <c r="K826" s="256"/>
      <c r="L826" s="257"/>
      <c r="M826" s="256"/>
      <c r="N826" s="257"/>
      <c r="O826" s="256">
        <v>0</v>
      </c>
      <c r="P826" s="257"/>
    </row>
    <row r="827" spans="1:16" s="15" customFormat="1" ht="15.75" thickBot="1">
      <c r="A827" s="37">
        <v>231</v>
      </c>
      <c r="B827" s="38" t="s">
        <v>29</v>
      </c>
      <c r="C827" s="256"/>
      <c r="D827" s="257"/>
      <c r="E827" s="256"/>
      <c r="F827" s="257"/>
      <c r="G827" s="256"/>
      <c r="H827" s="257"/>
      <c r="I827" s="256"/>
      <c r="J827" s="257"/>
      <c r="K827" s="256"/>
      <c r="L827" s="257"/>
      <c r="M827" s="256"/>
      <c r="N827" s="257"/>
      <c r="O827" s="256">
        <v>0</v>
      </c>
      <c r="P827" s="257"/>
    </row>
    <row r="828" spans="1:16" s="15" customFormat="1" ht="15.75" thickBot="1">
      <c r="A828" s="37">
        <v>232</v>
      </c>
      <c r="B828" s="38" t="s">
        <v>30</v>
      </c>
      <c r="C828" s="256"/>
      <c r="D828" s="257"/>
      <c r="E828" s="256"/>
      <c r="F828" s="257"/>
      <c r="G828" s="256"/>
      <c r="H828" s="257"/>
      <c r="I828" s="256"/>
      <c r="J828" s="257"/>
      <c r="K828" s="256"/>
      <c r="L828" s="257"/>
      <c r="M828" s="256"/>
      <c r="N828" s="257"/>
      <c r="O828" s="256">
        <v>0</v>
      </c>
      <c r="P828" s="257"/>
    </row>
    <row r="829" spans="1:16" s="15" customFormat="1" ht="21.75" thickBot="1">
      <c r="A829" s="31" t="s">
        <v>31</v>
      </c>
      <c r="B829" s="32" t="s">
        <v>32</v>
      </c>
      <c r="C829" s="269">
        <v>0</v>
      </c>
      <c r="D829" s="270"/>
      <c r="E829" s="269">
        <v>0</v>
      </c>
      <c r="F829" s="270"/>
      <c r="G829" s="269">
        <v>0</v>
      </c>
      <c r="H829" s="270"/>
      <c r="I829" s="269">
        <v>0</v>
      </c>
      <c r="J829" s="270"/>
      <c r="K829" s="269">
        <v>0</v>
      </c>
      <c r="L829" s="270"/>
      <c r="M829" s="269">
        <v>0</v>
      </c>
      <c r="N829" s="270"/>
      <c r="O829" s="253">
        <v>0</v>
      </c>
      <c r="P829" s="255"/>
    </row>
    <row r="830" spans="1:16" ht="15.75" thickBot="1">
      <c r="A830" s="37">
        <v>230</v>
      </c>
      <c r="B830" s="38" t="s">
        <v>28</v>
      </c>
      <c r="C830" s="269"/>
      <c r="D830" s="270"/>
      <c r="E830" s="269"/>
      <c r="F830" s="270"/>
      <c r="G830" s="269"/>
      <c r="H830" s="270"/>
      <c r="I830" s="269"/>
      <c r="J830" s="270"/>
      <c r="K830" s="269"/>
      <c r="L830" s="270"/>
      <c r="M830" s="269"/>
      <c r="N830" s="270"/>
      <c r="O830" s="256">
        <v>0</v>
      </c>
      <c r="P830" s="257"/>
    </row>
    <row r="831" spans="1:16" s="15" customFormat="1" ht="15.75" thickBot="1">
      <c r="A831" s="37">
        <v>231</v>
      </c>
      <c r="B831" s="38" t="s">
        <v>29</v>
      </c>
      <c r="C831" s="269"/>
      <c r="D831" s="270"/>
      <c r="E831" s="269"/>
      <c r="F831" s="270"/>
      <c r="G831" s="269"/>
      <c r="H831" s="270"/>
      <c r="I831" s="269"/>
      <c r="J831" s="270"/>
      <c r="K831" s="269"/>
      <c r="L831" s="270"/>
      <c r="M831" s="269"/>
      <c r="N831" s="270"/>
      <c r="O831" s="256">
        <v>0</v>
      </c>
      <c r="P831" s="257"/>
    </row>
    <row r="832" spans="1:16" s="15" customFormat="1" ht="15.75" thickBot="1">
      <c r="A832" s="37">
        <v>232</v>
      </c>
      <c r="B832" s="38" t="s">
        <v>30</v>
      </c>
      <c r="C832" s="269"/>
      <c r="D832" s="270"/>
      <c r="E832" s="269"/>
      <c r="F832" s="270"/>
      <c r="G832" s="269"/>
      <c r="H832" s="270"/>
      <c r="I832" s="269"/>
      <c r="J832" s="270"/>
      <c r="K832" s="269"/>
      <c r="L832" s="270"/>
      <c r="M832" s="269"/>
      <c r="N832" s="270"/>
      <c r="O832" s="256">
        <v>0</v>
      </c>
      <c r="P832" s="257"/>
    </row>
    <row r="833" spans="1:16" s="15" customFormat="1" ht="21.75" thickBot="1">
      <c r="A833" s="31" t="s">
        <v>31</v>
      </c>
      <c r="B833" s="32" t="s">
        <v>33</v>
      </c>
      <c r="C833" s="269">
        <v>0</v>
      </c>
      <c r="D833" s="270"/>
      <c r="E833" s="269">
        <v>0</v>
      </c>
      <c r="F833" s="270"/>
      <c r="G833" s="269">
        <v>0</v>
      </c>
      <c r="H833" s="270"/>
      <c r="I833" s="269">
        <v>0</v>
      </c>
      <c r="J833" s="270"/>
      <c r="K833" s="269">
        <v>0</v>
      </c>
      <c r="L833" s="270"/>
      <c r="M833" s="269">
        <v>0</v>
      </c>
      <c r="N833" s="270"/>
      <c r="O833" s="253">
        <v>0</v>
      </c>
      <c r="P833" s="255"/>
    </row>
    <row r="834" spans="1:16" s="15" customFormat="1" ht="15.75" thickBot="1">
      <c r="A834" s="29" t="s">
        <v>34</v>
      </c>
      <c r="B834" s="33" t="s">
        <v>35</v>
      </c>
      <c r="C834" s="258">
        <f>C833+C829</f>
        <v>0</v>
      </c>
      <c r="D834" s="259"/>
      <c r="E834" s="258">
        <f>E833+E829</f>
        <v>0</v>
      </c>
      <c r="F834" s="259"/>
      <c r="G834" s="258">
        <f>G833+G829</f>
        <v>0</v>
      </c>
      <c r="H834" s="259"/>
      <c r="I834" s="258">
        <f>I833+I829</f>
        <v>0</v>
      </c>
      <c r="J834" s="259"/>
      <c r="K834" s="258">
        <f>K833+K829</f>
        <v>0</v>
      </c>
      <c r="L834" s="259"/>
      <c r="M834" s="258">
        <f>M833+M829</f>
        <v>0</v>
      </c>
      <c r="N834" s="259"/>
      <c r="O834" s="258">
        <f>O833+O829</f>
        <v>0</v>
      </c>
      <c r="P834" s="259"/>
    </row>
    <row r="835" spans="1:16" ht="15.75" thickBot="1">
      <c r="A835" s="258" t="s">
        <v>69</v>
      </c>
      <c r="B835" s="268"/>
      <c r="C835" s="258">
        <f>C834+C825</f>
        <v>0</v>
      </c>
      <c r="D835" s="259"/>
      <c r="E835" s="258">
        <f>E834+E825</f>
        <v>0</v>
      </c>
      <c r="F835" s="259"/>
      <c r="G835" s="258">
        <f>G834+G825</f>
        <v>0</v>
      </c>
      <c r="H835" s="259"/>
      <c r="I835" s="258">
        <f>I834+I825</f>
        <v>0</v>
      </c>
      <c r="J835" s="259"/>
      <c r="K835" s="258">
        <f>K834+K825</f>
        <v>0</v>
      </c>
      <c r="L835" s="259"/>
      <c r="M835" s="258">
        <f>M834+M825</f>
        <v>0</v>
      </c>
      <c r="N835" s="259"/>
      <c r="O835" s="258">
        <f>O834+O825</f>
        <v>0</v>
      </c>
      <c r="P835" s="259"/>
    </row>
    <row r="836" spans="1:16" ht="45.75" thickBot="1">
      <c r="A836" s="35" t="s">
        <v>36</v>
      </c>
      <c r="B836" s="34" t="s">
        <v>128</v>
      </c>
      <c r="C836" s="253" t="s">
        <v>37</v>
      </c>
      <c r="D836" s="254"/>
      <c r="E836" s="254"/>
      <c r="F836" s="255"/>
      <c r="G836" s="262" t="s">
        <v>147</v>
      </c>
      <c r="H836" s="263"/>
      <c r="I836" s="264"/>
      <c r="J836" s="265"/>
      <c r="K836" s="265"/>
      <c r="L836" s="266"/>
      <c r="M836" s="267"/>
      <c r="N836" s="252"/>
      <c r="O836" s="252"/>
      <c r="P836" s="252"/>
    </row>
    <row r="837" spans="1:16" ht="24" customHeight="1" thickBot="1">
      <c r="A837" s="35"/>
      <c r="B837" s="34" t="s">
        <v>13</v>
      </c>
      <c r="C837" s="253"/>
      <c r="D837" s="254"/>
      <c r="E837" s="254"/>
      <c r="F837" s="255"/>
      <c r="G837" s="256" t="s">
        <v>13</v>
      </c>
      <c r="H837" s="257"/>
      <c r="I837" s="256"/>
      <c r="J837" s="257"/>
      <c r="K837" s="256"/>
      <c r="L837" s="257"/>
      <c r="M837" s="260"/>
      <c r="N837" s="261"/>
      <c r="O837" s="261"/>
      <c r="P837" s="261"/>
    </row>
    <row r="838" spans="1:12" ht="15.75" thickBot="1">
      <c r="A838" s="17"/>
      <c r="B838" s="34" t="s">
        <v>38</v>
      </c>
      <c r="C838" s="253"/>
      <c r="D838" s="254"/>
      <c r="E838" s="254"/>
      <c r="F838" s="255"/>
      <c r="G838" s="256" t="s">
        <v>38</v>
      </c>
      <c r="H838" s="257"/>
      <c r="I838" s="256"/>
      <c r="J838" s="257"/>
      <c r="K838" s="256"/>
      <c r="L838" s="257"/>
    </row>
    <row r="839" spans="1:16" ht="16.5" thickBot="1">
      <c r="A839" s="15"/>
      <c r="B839" s="28" t="s">
        <v>208</v>
      </c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</row>
    <row r="840" spans="1:16" ht="21" customHeight="1" thickBot="1">
      <c r="A840" s="35" t="s">
        <v>14</v>
      </c>
      <c r="B840" s="61" t="s">
        <v>90</v>
      </c>
      <c r="C840" s="295"/>
      <c r="D840" s="296"/>
      <c r="E840" s="296"/>
      <c r="F840" s="296"/>
      <c r="G840" s="296"/>
      <c r="H840" s="296"/>
      <c r="I840" s="296"/>
      <c r="J840" s="296"/>
      <c r="K840" s="296"/>
      <c r="L840" s="297"/>
      <c r="M840" s="253" t="s">
        <v>68</v>
      </c>
      <c r="N840" s="255"/>
      <c r="O840" s="256">
        <v>16</v>
      </c>
      <c r="P840" s="257"/>
    </row>
    <row r="841" spans="1:16" ht="15.75" thickBot="1">
      <c r="A841" s="35" t="s">
        <v>15</v>
      </c>
      <c r="B841" s="124" t="s">
        <v>152</v>
      </c>
      <c r="C841" s="292"/>
      <c r="D841" s="293"/>
      <c r="E841" s="293"/>
      <c r="F841" s="293"/>
      <c r="G841" s="293"/>
      <c r="H841" s="293"/>
      <c r="I841" s="293"/>
      <c r="J841" s="293"/>
      <c r="K841" s="293"/>
      <c r="L841" s="294"/>
      <c r="M841" s="253" t="s">
        <v>16</v>
      </c>
      <c r="N841" s="255"/>
      <c r="O841" s="291" t="s">
        <v>85</v>
      </c>
      <c r="P841" s="257"/>
    </row>
    <row r="842" spans="1:16" ht="27.75" customHeight="1">
      <c r="A842" s="62" t="s">
        <v>17</v>
      </c>
      <c r="B842" s="288" t="s">
        <v>7</v>
      </c>
      <c r="C842" s="289">
        <v>-1</v>
      </c>
      <c r="D842" s="290"/>
      <c r="E842" s="289">
        <v>-2</v>
      </c>
      <c r="F842" s="290"/>
      <c r="G842" s="289">
        <v>-3</v>
      </c>
      <c r="H842" s="290"/>
      <c r="I842" s="289">
        <v>-4</v>
      </c>
      <c r="J842" s="290"/>
      <c r="K842" s="289">
        <v>-5</v>
      </c>
      <c r="L842" s="290"/>
      <c r="M842" s="289">
        <v>-6</v>
      </c>
      <c r="N842" s="290"/>
      <c r="O842" s="289" t="s">
        <v>129</v>
      </c>
      <c r="P842" s="290"/>
    </row>
    <row r="843" spans="1:16" ht="15.75" customHeight="1">
      <c r="A843" s="62"/>
      <c r="B843" s="286"/>
      <c r="C843" s="278" t="s">
        <v>2</v>
      </c>
      <c r="D843" s="279"/>
      <c r="E843" s="278" t="s">
        <v>3</v>
      </c>
      <c r="F843" s="279"/>
      <c r="G843" s="278" t="s">
        <v>4</v>
      </c>
      <c r="H843" s="279"/>
      <c r="I843" s="278" t="s">
        <v>4</v>
      </c>
      <c r="J843" s="279"/>
      <c r="K843" s="278" t="s">
        <v>4</v>
      </c>
      <c r="L843" s="279"/>
      <c r="M843" s="278" t="s">
        <v>2</v>
      </c>
      <c r="N843" s="279"/>
      <c r="O843" s="280" t="s">
        <v>5</v>
      </c>
      <c r="P843" s="281"/>
    </row>
    <row r="844" spans="1:16" ht="15" customHeight="1">
      <c r="A844" s="286"/>
      <c r="B844" s="286"/>
      <c r="C844" s="278" t="s">
        <v>18</v>
      </c>
      <c r="D844" s="279"/>
      <c r="E844" s="278" t="s">
        <v>205</v>
      </c>
      <c r="F844" s="279"/>
      <c r="G844" s="278" t="s">
        <v>206</v>
      </c>
      <c r="H844" s="279"/>
      <c r="I844" s="278" t="s">
        <v>207</v>
      </c>
      <c r="J844" s="279"/>
      <c r="K844" s="278" t="s">
        <v>9</v>
      </c>
      <c r="L844" s="279"/>
      <c r="M844" s="278" t="s">
        <v>8</v>
      </c>
      <c r="N844" s="279"/>
      <c r="O844" s="280"/>
      <c r="P844" s="281"/>
    </row>
    <row r="845" spans="1:16" ht="15.75" customHeight="1" thickBot="1">
      <c r="A845" s="287"/>
      <c r="B845" s="287"/>
      <c r="C845" s="284" t="s">
        <v>168</v>
      </c>
      <c r="D845" s="285"/>
      <c r="E845" s="284"/>
      <c r="F845" s="285"/>
      <c r="G845" s="284"/>
      <c r="H845" s="285"/>
      <c r="I845" s="284"/>
      <c r="J845" s="285"/>
      <c r="K845" s="284"/>
      <c r="L845" s="285"/>
      <c r="M845" s="284" t="s">
        <v>10</v>
      </c>
      <c r="N845" s="285"/>
      <c r="O845" s="282"/>
      <c r="P845" s="283"/>
    </row>
    <row r="846" spans="1:16" ht="15.75" thickBot="1">
      <c r="A846" s="37">
        <v>600</v>
      </c>
      <c r="B846" s="38" t="s">
        <v>19</v>
      </c>
      <c r="C846" s="256">
        <v>2533.95</v>
      </c>
      <c r="D846" s="257"/>
      <c r="E846" s="256"/>
      <c r="F846" s="257"/>
      <c r="G846" s="256"/>
      <c r="H846" s="257"/>
      <c r="I846" s="256">
        <f>K846-G846</f>
        <v>2654</v>
      </c>
      <c r="J846" s="257"/>
      <c r="K846" s="256">
        <v>2654</v>
      </c>
      <c r="L846" s="257"/>
      <c r="M846" s="256">
        <v>787.02</v>
      </c>
      <c r="N846" s="257"/>
      <c r="O846" s="256">
        <f>K846-M846</f>
        <v>1866.98</v>
      </c>
      <c r="P846" s="257"/>
    </row>
    <row r="847" spans="1:16" ht="15.75" thickBot="1">
      <c r="A847" s="37">
        <v>601</v>
      </c>
      <c r="B847" s="38" t="s">
        <v>20</v>
      </c>
      <c r="C847" s="256">
        <v>407.95</v>
      </c>
      <c r="D847" s="257"/>
      <c r="E847" s="256"/>
      <c r="F847" s="257"/>
      <c r="G847" s="256"/>
      <c r="H847" s="257"/>
      <c r="I847" s="256">
        <v>0</v>
      </c>
      <c r="J847" s="257"/>
      <c r="K847" s="256">
        <v>440</v>
      </c>
      <c r="L847" s="257"/>
      <c r="M847" s="256">
        <v>136.62</v>
      </c>
      <c r="N847" s="257"/>
      <c r="O847" s="256">
        <f aca="true" t="shared" si="42" ref="O847:O852">K847-M847</f>
        <v>303.38</v>
      </c>
      <c r="P847" s="257"/>
    </row>
    <row r="848" spans="1:16" ht="15.75" thickBot="1">
      <c r="A848" s="37">
        <v>602</v>
      </c>
      <c r="B848" s="38" t="s">
        <v>21</v>
      </c>
      <c r="C848" s="256"/>
      <c r="D848" s="257"/>
      <c r="E848" s="256"/>
      <c r="F848" s="257"/>
      <c r="G848" s="256">
        <v>0</v>
      </c>
      <c r="H848" s="257"/>
      <c r="I848" s="256">
        <f>K848-G848</f>
        <v>0</v>
      </c>
      <c r="J848" s="257"/>
      <c r="K848" s="256">
        <v>0</v>
      </c>
      <c r="L848" s="257"/>
      <c r="M848" s="256"/>
      <c r="N848" s="257"/>
      <c r="O848" s="256">
        <f t="shared" si="42"/>
        <v>0</v>
      </c>
      <c r="P848" s="257"/>
    </row>
    <row r="849" spans="1:16" ht="15.75" thickBot="1">
      <c r="A849" s="37">
        <v>603</v>
      </c>
      <c r="B849" s="38" t="s">
        <v>22</v>
      </c>
      <c r="C849" s="256"/>
      <c r="D849" s="257"/>
      <c r="E849" s="256"/>
      <c r="F849" s="257"/>
      <c r="G849" s="256"/>
      <c r="H849" s="257"/>
      <c r="I849" s="256">
        <f>K849-G849</f>
        <v>0</v>
      </c>
      <c r="J849" s="257"/>
      <c r="K849" s="256"/>
      <c r="L849" s="257"/>
      <c r="M849" s="256"/>
      <c r="N849" s="257"/>
      <c r="O849" s="256">
        <f t="shared" si="42"/>
        <v>0</v>
      </c>
      <c r="P849" s="257"/>
    </row>
    <row r="850" spans="1:16" ht="15.75" thickBot="1">
      <c r="A850" s="37">
        <v>604</v>
      </c>
      <c r="B850" s="38" t="s">
        <v>23</v>
      </c>
      <c r="C850" s="256"/>
      <c r="D850" s="257"/>
      <c r="E850" s="256"/>
      <c r="F850" s="257"/>
      <c r="G850" s="256"/>
      <c r="H850" s="257"/>
      <c r="I850" s="256">
        <f>K850-G850</f>
        <v>0</v>
      </c>
      <c r="J850" s="257"/>
      <c r="K850" s="256"/>
      <c r="L850" s="257"/>
      <c r="M850" s="256"/>
      <c r="N850" s="257"/>
      <c r="O850" s="256">
        <f t="shared" si="42"/>
        <v>0</v>
      </c>
      <c r="P850" s="257"/>
    </row>
    <row r="851" spans="1:16" ht="15.75" thickBot="1">
      <c r="A851" s="37">
        <v>605</v>
      </c>
      <c r="B851" s="38" t="s">
        <v>24</v>
      </c>
      <c r="C851" s="256"/>
      <c r="D851" s="257"/>
      <c r="E851" s="256"/>
      <c r="F851" s="257"/>
      <c r="G851" s="256"/>
      <c r="H851" s="257"/>
      <c r="I851" s="256">
        <f>K851-G851</f>
        <v>0</v>
      </c>
      <c r="J851" s="257"/>
      <c r="K851" s="256"/>
      <c r="L851" s="257"/>
      <c r="M851" s="256"/>
      <c r="N851" s="257"/>
      <c r="O851" s="256">
        <f t="shared" si="42"/>
        <v>0</v>
      </c>
      <c r="P851" s="257"/>
    </row>
    <row r="852" spans="1:16" ht="15.75" thickBot="1">
      <c r="A852" s="37">
        <v>606</v>
      </c>
      <c r="B852" s="38" t="s">
        <v>25</v>
      </c>
      <c r="C852" s="256">
        <v>578</v>
      </c>
      <c r="D852" s="257"/>
      <c r="E852" s="256"/>
      <c r="F852" s="257"/>
      <c r="G852" s="256">
        <v>0</v>
      </c>
      <c r="H852" s="257"/>
      <c r="I852" s="256">
        <f>K852-G852</f>
        <v>0</v>
      </c>
      <c r="J852" s="257"/>
      <c r="K852" s="256"/>
      <c r="L852" s="257"/>
      <c r="M852" s="256"/>
      <c r="N852" s="257"/>
      <c r="O852" s="256">
        <f t="shared" si="42"/>
        <v>0</v>
      </c>
      <c r="P852" s="257"/>
    </row>
    <row r="853" spans="1:16" ht="15.75" thickBot="1">
      <c r="A853" s="29" t="s">
        <v>26</v>
      </c>
      <c r="B853" s="30" t="s">
        <v>27</v>
      </c>
      <c r="C853" s="274">
        <f>SUM(C846:C852)</f>
        <v>3519.8999999999996</v>
      </c>
      <c r="D853" s="275"/>
      <c r="E853" s="274">
        <f>SUM(E846:E852)</f>
        <v>0</v>
      </c>
      <c r="F853" s="275"/>
      <c r="G853" s="274"/>
      <c r="H853" s="275"/>
      <c r="I853" s="274">
        <f>SUM(I846:I852)</f>
        <v>2654</v>
      </c>
      <c r="J853" s="275"/>
      <c r="K853" s="274">
        <f>SUM(K846:K852)</f>
        <v>3094</v>
      </c>
      <c r="L853" s="275"/>
      <c r="M853" s="274">
        <f>SUM(M846:M852)</f>
        <v>923.64</v>
      </c>
      <c r="N853" s="275"/>
      <c r="O853" s="274">
        <f>SUM(O846:O852)</f>
        <v>2170.36</v>
      </c>
      <c r="P853" s="275"/>
    </row>
    <row r="854" spans="1:16" ht="15.75" thickBot="1">
      <c r="A854" s="37">
        <v>230</v>
      </c>
      <c r="B854" s="38" t="s">
        <v>28</v>
      </c>
      <c r="C854" s="256"/>
      <c r="D854" s="257"/>
      <c r="E854" s="256"/>
      <c r="F854" s="257"/>
      <c r="G854" s="256"/>
      <c r="H854" s="257"/>
      <c r="I854" s="256"/>
      <c r="J854" s="257"/>
      <c r="K854" s="256"/>
      <c r="L854" s="257"/>
      <c r="M854" s="256"/>
      <c r="N854" s="257"/>
      <c r="O854" s="256">
        <v>0</v>
      </c>
      <c r="P854" s="257"/>
    </row>
    <row r="855" spans="1:16" ht="15.75" thickBot="1">
      <c r="A855" s="37">
        <v>231</v>
      </c>
      <c r="B855" s="38" t="s">
        <v>29</v>
      </c>
      <c r="C855" s="256"/>
      <c r="D855" s="257"/>
      <c r="E855" s="256"/>
      <c r="F855" s="257"/>
      <c r="G855" s="256"/>
      <c r="H855" s="257"/>
      <c r="I855" s="256"/>
      <c r="J855" s="257"/>
      <c r="K855" s="256"/>
      <c r="L855" s="257"/>
      <c r="M855" s="256"/>
      <c r="N855" s="257"/>
      <c r="O855" s="256">
        <v>0</v>
      </c>
      <c r="P855" s="257"/>
    </row>
    <row r="856" spans="1:16" ht="15.75" thickBot="1">
      <c r="A856" s="37">
        <v>232</v>
      </c>
      <c r="B856" s="38" t="s">
        <v>30</v>
      </c>
      <c r="C856" s="256"/>
      <c r="D856" s="257"/>
      <c r="E856" s="256"/>
      <c r="F856" s="257"/>
      <c r="G856" s="256"/>
      <c r="H856" s="257"/>
      <c r="I856" s="256"/>
      <c r="J856" s="257"/>
      <c r="K856" s="256"/>
      <c r="L856" s="257"/>
      <c r="M856" s="256"/>
      <c r="N856" s="257"/>
      <c r="O856" s="256">
        <v>0</v>
      </c>
      <c r="P856" s="257"/>
    </row>
    <row r="857" spans="1:16" ht="21.75" thickBot="1">
      <c r="A857" s="31" t="s">
        <v>31</v>
      </c>
      <c r="B857" s="32" t="s">
        <v>32</v>
      </c>
      <c r="C857" s="269">
        <v>0</v>
      </c>
      <c r="D857" s="270"/>
      <c r="E857" s="269">
        <v>0</v>
      </c>
      <c r="F857" s="270"/>
      <c r="G857" s="269">
        <v>0</v>
      </c>
      <c r="H857" s="270"/>
      <c r="I857" s="269">
        <v>0</v>
      </c>
      <c r="J857" s="270"/>
      <c r="K857" s="269">
        <v>0</v>
      </c>
      <c r="L857" s="270"/>
      <c r="M857" s="269">
        <v>0</v>
      </c>
      <c r="N857" s="270"/>
      <c r="O857" s="253">
        <v>0</v>
      </c>
      <c r="P857" s="255"/>
    </row>
    <row r="858" spans="1:16" ht="15.75" thickBot="1">
      <c r="A858" s="37">
        <v>230</v>
      </c>
      <c r="B858" s="38" t="s">
        <v>28</v>
      </c>
      <c r="C858" s="269"/>
      <c r="D858" s="270"/>
      <c r="E858" s="269"/>
      <c r="F858" s="270"/>
      <c r="G858" s="269"/>
      <c r="H858" s="270"/>
      <c r="I858" s="269"/>
      <c r="J858" s="270"/>
      <c r="K858" s="269"/>
      <c r="L858" s="270"/>
      <c r="M858" s="269"/>
      <c r="N858" s="270"/>
      <c r="O858" s="256">
        <v>0</v>
      </c>
      <c r="P858" s="257"/>
    </row>
    <row r="859" spans="1:16" s="15" customFormat="1" ht="15.75" thickBot="1">
      <c r="A859" s="37">
        <v>231</v>
      </c>
      <c r="B859" s="38" t="s">
        <v>29</v>
      </c>
      <c r="C859" s="269"/>
      <c r="D859" s="270"/>
      <c r="E859" s="269"/>
      <c r="F859" s="270"/>
      <c r="G859" s="269"/>
      <c r="H859" s="270"/>
      <c r="I859" s="269"/>
      <c r="J859" s="270"/>
      <c r="K859" s="269"/>
      <c r="L859" s="270"/>
      <c r="M859" s="269"/>
      <c r="N859" s="270"/>
      <c r="O859" s="256">
        <v>0</v>
      </c>
      <c r="P859" s="257"/>
    </row>
    <row r="860" spans="1:16" s="15" customFormat="1" ht="15.75" thickBot="1">
      <c r="A860" s="37">
        <v>232</v>
      </c>
      <c r="B860" s="38" t="s">
        <v>30</v>
      </c>
      <c r="C860" s="269"/>
      <c r="D860" s="270"/>
      <c r="E860" s="269"/>
      <c r="F860" s="270"/>
      <c r="G860" s="269"/>
      <c r="H860" s="270"/>
      <c r="I860" s="269"/>
      <c r="J860" s="270"/>
      <c r="K860" s="269"/>
      <c r="L860" s="270"/>
      <c r="M860" s="269"/>
      <c r="N860" s="270"/>
      <c r="O860" s="256">
        <v>0</v>
      </c>
      <c r="P860" s="257"/>
    </row>
    <row r="861" spans="1:16" s="15" customFormat="1" ht="21.75" thickBot="1">
      <c r="A861" s="31" t="s">
        <v>31</v>
      </c>
      <c r="B861" s="32" t="s">
        <v>33</v>
      </c>
      <c r="C861" s="269">
        <v>0</v>
      </c>
      <c r="D861" s="270"/>
      <c r="E861" s="269">
        <v>0</v>
      </c>
      <c r="F861" s="270"/>
      <c r="G861" s="269">
        <v>0</v>
      </c>
      <c r="H861" s="270"/>
      <c r="I861" s="269">
        <v>0</v>
      </c>
      <c r="J861" s="270"/>
      <c r="K861" s="269">
        <v>0</v>
      </c>
      <c r="L861" s="270"/>
      <c r="M861" s="269">
        <v>0</v>
      </c>
      <c r="N861" s="270"/>
      <c r="O861" s="253">
        <v>0</v>
      </c>
      <c r="P861" s="255"/>
    </row>
    <row r="862" spans="1:16" s="15" customFormat="1" ht="15.75" thickBot="1">
      <c r="A862" s="29" t="s">
        <v>34</v>
      </c>
      <c r="B862" s="33" t="s">
        <v>35</v>
      </c>
      <c r="C862" s="258">
        <f>C861+C857</f>
        <v>0</v>
      </c>
      <c r="D862" s="259"/>
      <c r="E862" s="258">
        <f>E861+E857</f>
        <v>0</v>
      </c>
      <c r="F862" s="259"/>
      <c r="G862" s="258">
        <f>G861+G857</f>
        <v>0</v>
      </c>
      <c r="H862" s="259"/>
      <c r="I862" s="258">
        <f>I861+I857</f>
        <v>0</v>
      </c>
      <c r="J862" s="259"/>
      <c r="K862" s="258">
        <f>K861+K857</f>
        <v>0</v>
      </c>
      <c r="L862" s="259"/>
      <c r="M862" s="258">
        <f>M861+M857</f>
        <v>0</v>
      </c>
      <c r="N862" s="259"/>
      <c r="O862" s="258">
        <f>O861+O857</f>
        <v>0</v>
      </c>
      <c r="P862" s="259"/>
    </row>
    <row r="863" spans="1:16" s="15" customFormat="1" ht="15.75" thickBot="1">
      <c r="A863" s="258" t="s">
        <v>69</v>
      </c>
      <c r="B863" s="268"/>
      <c r="C863" s="258">
        <f>C862+C853</f>
        <v>3519.8999999999996</v>
      </c>
      <c r="D863" s="259"/>
      <c r="E863" s="258">
        <f>E862+E853</f>
        <v>0</v>
      </c>
      <c r="F863" s="259"/>
      <c r="G863" s="258">
        <f>G862+G853</f>
        <v>0</v>
      </c>
      <c r="H863" s="259"/>
      <c r="I863" s="258">
        <f>I862+I853</f>
        <v>2654</v>
      </c>
      <c r="J863" s="259"/>
      <c r="K863" s="258">
        <f>K862+K853</f>
        <v>3094</v>
      </c>
      <c r="L863" s="259"/>
      <c r="M863" s="258">
        <f>M862+M853</f>
        <v>923.64</v>
      </c>
      <c r="N863" s="259"/>
      <c r="O863" s="258">
        <f>O862+O853</f>
        <v>2170.36</v>
      </c>
      <c r="P863" s="259"/>
    </row>
    <row r="864" spans="1:16" s="15" customFormat="1" ht="45.75" thickBot="1">
      <c r="A864" s="35" t="s">
        <v>36</v>
      </c>
      <c r="B864" s="34" t="s">
        <v>128</v>
      </c>
      <c r="C864" s="253" t="s">
        <v>37</v>
      </c>
      <c r="D864" s="254"/>
      <c r="E864" s="254"/>
      <c r="F864" s="255"/>
      <c r="G864" s="262" t="s">
        <v>147</v>
      </c>
      <c r="H864" s="263"/>
      <c r="I864" s="264"/>
      <c r="J864" s="265"/>
      <c r="K864" s="265"/>
      <c r="L864" s="266"/>
      <c r="M864" s="267"/>
      <c r="N864" s="252"/>
      <c r="O864" s="252"/>
      <c r="P864" s="252"/>
    </row>
    <row r="865" spans="1:16" s="15" customFormat="1" ht="24.75" customHeight="1" thickBot="1">
      <c r="A865" s="35"/>
      <c r="B865" s="34" t="s">
        <v>13</v>
      </c>
      <c r="C865" s="253"/>
      <c r="D865" s="254"/>
      <c r="E865" s="254"/>
      <c r="F865" s="255"/>
      <c r="G865" s="256" t="s">
        <v>13</v>
      </c>
      <c r="H865" s="257"/>
      <c r="I865" s="256"/>
      <c r="J865" s="257"/>
      <c r="K865" s="256"/>
      <c r="L865" s="257"/>
      <c r="M865" s="260"/>
      <c r="N865" s="261"/>
      <c r="O865" s="261"/>
      <c r="P865" s="261"/>
    </row>
    <row r="866" spans="1:16" s="15" customFormat="1" ht="15.75" thickBot="1">
      <c r="A866" s="17"/>
      <c r="B866" s="34" t="s">
        <v>38</v>
      </c>
      <c r="C866" s="253"/>
      <c r="D866" s="254"/>
      <c r="E866" s="254"/>
      <c r="F866" s="255"/>
      <c r="G866" s="256" t="s">
        <v>38</v>
      </c>
      <c r="H866" s="257"/>
      <c r="I866" s="256"/>
      <c r="J866" s="257"/>
      <c r="K866" s="256"/>
      <c r="L866" s="257"/>
      <c r="M866"/>
      <c r="N866"/>
      <c r="O866"/>
      <c r="P866"/>
    </row>
    <row r="867" spans="1:16" s="15" customFormat="1" ht="16.5" thickBot="1">
      <c r="A867" s="39"/>
      <c r="B867" s="28" t="s">
        <v>208</v>
      </c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</row>
    <row r="868" spans="1:16" s="15" customFormat="1" ht="22.5" customHeight="1" thickBot="1">
      <c r="A868" s="35" t="s">
        <v>14</v>
      </c>
      <c r="B868" s="27" t="s">
        <v>90</v>
      </c>
      <c r="C868" s="295"/>
      <c r="D868" s="296"/>
      <c r="E868" s="296"/>
      <c r="F868" s="296"/>
      <c r="G868" s="296"/>
      <c r="H868" s="296"/>
      <c r="I868" s="296"/>
      <c r="J868" s="296"/>
      <c r="K868" s="296"/>
      <c r="L868" s="297"/>
      <c r="M868" s="253" t="s">
        <v>68</v>
      </c>
      <c r="N868" s="255"/>
      <c r="O868" s="256">
        <v>56</v>
      </c>
      <c r="P868" s="257"/>
    </row>
    <row r="869" spans="1:16" s="15" customFormat="1" ht="15.75" thickBot="1">
      <c r="A869" s="35" t="s">
        <v>15</v>
      </c>
      <c r="B869" s="78" t="s">
        <v>137</v>
      </c>
      <c r="C869" s="292"/>
      <c r="D869" s="293"/>
      <c r="E869" s="293"/>
      <c r="F869" s="293"/>
      <c r="G869" s="293"/>
      <c r="H869" s="293"/>
      <c r="I869" s="293"/>
      <c r="J869" s="293"/>
      <c r="K869" s="293"/>
      <c r="L869" s="294"/>
      <c r="M869" s="253" t="s">
        <v>16</v>
      </c>
      <c r="N869" s="255"/>
      <c r="O869" s="291" t="s">
        <v>76</v>
      </c>
      <c r="P869" s="257"/>
    </row>
    <row r="870" spans="1:16" s="15" customFormat="1" ht="25.5" customHeight="1">
      <c r="A870" s="36" t="s">
        <v>17</v>
      </c>
      <c r="B870" s="288" t="s">
        <v>7</v>
      </c>
      <c r="C870" s="289">
        <v>-1</v>
      </c>
      <c r="D870" s="290"/>
      <c r="E870" s="289">
        <v>-2</v>
      </c>
      <c r="F870" s="290"/>
      <c r="G870" s="289">
        <v>-3</v>
      </c>
      <c r="H870" s="290"/>
      <c r="I870" s="289">
        <v>-4</v>
      </c>
      <c r="J870" s="290"/>
      <c r="K870" s="289">
        <v>-5</v>
      </c>
      <c r="L870" s="290"/>
      <c r="M870" s="289">
        <v>-6</v>
      </c>
      <c r="N870" s="290"/>
      <c r="O870" s="289" t="s">
        <v>129</v>
      </c>
      <c r="P870" s="290"/>
    </row>
    <row r="871" spans="1:16" s="15" customFormat="1" ht="15" customHeight="1">
      <c r="A871" s="36"/>
      <c r="B871" s="286"/>
      <c r="C871" s="278" t="s">
        <v>2</v>
      </c>
      <c r="D871" s="279"/>
      <c r="E871" s="278" t="s">
        <v>3</v>
      </c>
      <c r="F871" s="279"/>
      <c r="G871" s="278" t="s">
        <v>4</v>
      </c>
      <c r="H871" s="279"/>
      <c r="I871" s="278" t="s">
        <v>4</v>
      </c>
      <c r="J871" s="279"/>
      <c r="K871" s="278" t="s">
        <v>4</v>
      </c>
      <c r="L871" s="279"/>
      <c r="M871" s="278" t="s">
        <v>2</v>
      </c>
      <c r="N871" s="279"/>
      <c r="O871" s="280" t="s">
        <v>5</v>
      </c>
      <c r="P871" s="281"/>
    </row>
    <row r="872" spans="1:16" s="15" customFormat="1" ht="15" customHeight="1">
      <c r="A872" s="286"/>
      <c r="B872" s="286"/>
      <c r="C872" s="278" t="s">
        <v>18</v>
      </c>
      <c r="D872" s="279"/>
      <c r="E872" s="278" t="s">
        <v>205</v>
      </c>
      <c r="F872" s="279"/>
      <c r="G872" s="278" t="s">
        <v>206</v>
      </c>
      <c r="H872" s="279"/>
      <c r="I872" s="278" t="s">
        <v>207</v>
      </c>
      <c r="J872" s="279"/>
      <c r="K872" s="278" t="s">
        <v>9</v>
      </c>
      <c r="L872" s="279"/>
      <c r="M872" s="278" t="s">
        <v>8</v>
      </c>
      <c r="N872" s="279"/>
      <c r="O872" s="280"/>
      <c r="P872" s="281"/>
    </row>
    <row r="873" spans="1:16" s="15" customFormat="1" ht="15.75" customHeight="1" thickBot="1">
      <c r="A873" s="287"/>
      <c r="B873" s="287"/>
      <c r="C873" s="284" t="s">
        <v>168</v>
      </c>
      <c r="D873" s="285"/>
      <c r="E873" s="284"/>
      <c r="F873" s="285"/>
      <c r="G873" s="284"/>
      <c r="H873" s="285"/>
      <c r="I873" s="284"/>
      <c r="J873" s="285"/>
      <c r="K873" s="284"/>
      <c r="L873" s="285"/>
      <c r="M873" s="284" t="s">
        <v>10</v>
      </c>
      <c r="N873" s="285"/>
      <c r="O873" s="282"/>
      <c r="P873" s="283"/>
    </row>
    <row r="874" spans="1:16" s="15" customFormat="1" ht="15.75" thickBot="1">
      <c r="A874" s="37">
        <v>600</v>
      </c>
      <c r="B874" s="38" t="s">
        <v>19</v>
      </c>
      <c r="C874" s="256"/>
      <c r="D874" s="257"/>
      <c r="E874" s="256"/>
      <c r="F874" s="257"/>
      <c r="G874" s="256"/>
      <c r="H874" s="257"/>
      <c r="I874" s="256"/>
      <c r="J874" s="257"/>
      <c r="K874" s="256"/>
      <c r="L874" s="257"/>
      <c r="M874" s="256"/>
      <c r="N874" s="257"/>
      <c r="O874" s="256">
        <v>0</v>
      </c>
      <c r="P874" s="257"/>
    </row>
    <row r="875" spans="1:16" s="15" customFormat="1" ht="15.75" thickBot="1">
      <c r="A875" s="37">
        <v>601</v>
      </c>
      <c r="B875" s="38" t="s">
        <v>20</v>
      </c>
      <c r="C875" s="256"/>
      <c r="D875" s="257"/>
      <c r="E875" s="256"/>
      <c r="F875" s="257"/>
      <c r="G875" s="256"/>
      <c r="H875" s="257"/>
      <c r="I875" s="256"/>
      <c r="J875" s="257"/>
      <c r="K875" s="256"/>
      <c r="L875" s="257"/>
      <c r="M875" s="256"/>
      <c r="N875" s="257"/>
      <c r="O875" s="256">
        <v>0</v>
      </c>
      <c r="P875" s="257"/>
    </row>
    <row r="876" spans="1:16" s="15" customFormat="1" ht="15.75" thickBot="1">
      <c r="A876" s="37">
        <v>602</v>
      </c>
      <c r="B876" s="38" t="s">
        <v>21</v>
      </c>
      <c r="C876" s="256"/>
      <c r="D876" s="257"/>
      <c r="E876" s="256"/>
      <c r="F876" s="257"/>
      <c r="G876" s="256"/>
      <c r="H876" s="257"/>
      <c r="I876" s="256"/>
      <c r="J876" s="257"/>
      <c r="K876" s="256"/>
      <c r="L876" s="257"/>
      <c r="M876" s="256"/>
      <c r="N876" s="257"/>
      <c r="O876" s="256">
        <v>0</v>
      </c>
      <c r="P876" s="257"/>
    </row>
    <row r="877" spans="1:16" s="15" customFormat="1" ht="15.75" thickBot="1">
      <c r="A877" s="37">
        <v>603</v>
      </c>
      <c r="B877" s="38" t="s">
        <v>22</v>
      </c>
      <c r="C877" s="256"/>
      <c r="D877" s="257"/>
      <c r="E877" s="256"/>
      <c r="F877" s="257"/>
      <c r="G877" s="256"/>
      <c r="H877" s="257"/>
      <c r="I877" s="256"/>
      <c r="J877" s="257"/>
      <c r="K877" s="256"/>
      <c r="L877" s="257"/>
      <c r="M877" s="256"/>
      <c r="N877" s="257"/>
      <c r="O877" s="256">
        <v>0</v>
      </c>
      <c r="P877" s="257"/>
    </row>
    <row r="878" spans="1:16" s="15" customFormat="1" ht="15.75" thickBot="1">
      <c r="A878" s="37">
        <v>604</v>
      </c>
      <c r="B878" s="38" t="s">
        <v>23</v>
      </c>
      <c r="C878" s="256"/>
      <c r="D878" s="257"/>
      <c r="E878" s="256"/>
      <c r="F878" s="257"/>
      <c r="G878" s="256"/>
      <c r="H878" s="257"/>
      <c r="I878" s="256"/>
      <c r="J878" s="257"/>
      <c r="K878" s="256"/>
      <c r="L878" s="257"/>
      <c r="M878" s="256"/>
      <c r="N878" s="257"/>
      <c r="O878" s="256">
        <v>0</v>
      </c>
      <c r="P878" s="257"/>
    </row>
    <row r="879" spans="1:16" s="15" customFormat="1" ht="15.75" thickBot="1">
      <c r="A879" s="37">
        <v>605</v>
      </c>
      <c r="B879" s="38" t="s">
        <v>24</v>
      </c>
      <c r="C879" s="256"/>
      <c r="D879" s="257"/>
      <c r="E879" s="256"/>
      <c r="F879" s="257"/>
      <c r="G879" s="256"/>
      <c r="H879" s="257"/>
      <c r="I879" s="256"/>
      <c r="J879" s="257"/>
      <c r="K879" s="256"/>
      <c r="L879" s="257"/>
      <c r="M879" s="256"/>
      <c r="N879" s="257"/>
      <c r="O879" s="256">
        <v>0</v>
      </c>
      <c r="P879" s="257"/>
    </row>
    <row r="880" spans="1:16" s="15" customFormat="1" ht="15.75" thickBot="1">
      <c r="A880" s="37">
        <v>606</v>
      </c>
      <c r="B880" s="38" t="s">
        <v>25</v>
      </c>
      <c r="C880" s="256"/>
      <c r="D880" s="257"/>
      <c r="E880" s="256"/>
      <c r="F880" s="257"/>
      <c r="G880" s="256"/>
      <c r="H880" s="257"/>
      <c r="I880" s="256"/>
      <c r="J880" s="257"/>
      <c r="K880" s="256"/>
      <c r="L880" s="257"/>
      <c r="M880" s="256"/>
      <c r="N880" s="257"/>
      <c r="O880" s="256">
        <v>0</v>
      </c>
      <c r="P880" s="257"/>
    </row>
    <row r="881" spans="1:16" s="15" customFormat="1" ht="15.75" thickBot="1">
      <c r="A881" s="29" t="s">
        <v>26</v>
      </c>
      <c r="B881" s="30" t="s">
        <v>27</v>
      </c>
      <c r="C881" s="274">
        <f>SUM(C874:C880)</f>
        <v>0</v>
      </c>
      <c r="D881" s="275"/>
      <c r="E881" s="274">
        <v>0</v>
      </c>
      <c r="F881" s="275"/>
      <c r="G881" s="274">
        <v>0</v>
      </c>
      <c r="H881" s="275"/>
      <c r="I881" s="274">
        <v>0</v>
      </c>
      <c r="J881" s="275"/>
      <c r="K881" s="274">
        <v>0</v>
      </c>
      <c r="L881" s="275"/>
      <c r="M881" s="274">
        <v>0</v>
      </c>
      <c r="N881" s="275"/>
      <c r="O881" s="258">
        <v>0</v>
      </c>
      <c r="P881" s="259"/>
    </row>
    <row r="882" spans="1:16" s="15" customFormat="1" ht="15.75" thickBot="1">
      <c r="A882" s="37">
        <v>230</v>
      </c>
      <c r="B882" s="38" t="s">
        <v>28</v>
      </c>
      <c r="C882" s="256"/>
      <c r="D882" s="257"/>
      <c r="E882" s="256"/>
      <c r="F882" s="257"/>
      <c r="G882" s="256"/>
      <c r="H882" s="257"/>
      <c r="I882" s="256"/>
      <c r="J882" s="257"/>
      <c r="K882" s="256">
        <f>G882+I882</f>
        <v>0</v>
      </c>
      <c r="L882" s="257"/>
      <c r="M882" s="256"/>
      <c r="N882" s="257"/>
      <c r="O882" s="256">
        <v>0</v>
      </c>
      <c r="P882" s="257"/>
    </row>
    <row r="883" spans="1:16" s="15" customFormat="1" ht="15.75" thickBot="1">
      <c r="A883" s="37">
        <v>231</v>
      </c>
      <c r="B883" s="38" t="s">
        <v>29</v>
      </c>
      <c r="C883" s="355"/>
      <c r="D883" s="356"/>
      <c r="E883" s="256"/>
      <c r="F883" s="257"/>
      <c r="G883" s="256">
        <v>0</v>
      </c>
      <c r="H883" s="257"/>
      <c r="I883" s="256">
        <v>0</v>
      </c>
      <c r="J883" s="257"/>
      <c r="K883" s="256">
        <v>0</v>
      </c>
      <c r="L883" s="257"/>
      <c r="M883" s="256">
        <v>0</v>
      </c>
      <c r="N883" s="257"/>
      <c r="O883" s="256">
        <f>K883-M883</f>
        <v>0</v>
      </c>
      <c r="P883" s="257"/>
    </row>
    <row r="884" spans="1:16" s="15" customFormat="1" ht="15.75" thickBot="1">
      <c r="A884" s="37">
        <v>232</v>
      </c>
      <c r="B884" s="38" t="s">
        <v>30</v>
      </c>
      <c r="C884" s="256"/>
      <c r="D884" s="257"/>
      <c r="E884" s="256"/>
      <c r="F884" s="257"/>
      <c r="G884" s="256"/>
      <c r="H884" s="257"/>
      <c r="I884" s="256"/>
      <c r="J884" s="257"/>
      <c r="K884" s="256">
        <f>G884+I884</f>
        <v>0</v>
      </c>
      <c r="L884" s="257"/>
      <c r="M884" s="256"/>
      <c r="N884" s="257"/>
      <c r="O884" s="256">
        <v>0</v>
      </c>
      <c r="P884" s="257"/>
    </row>
    <row r="885" spans="1:16" s="15" customFormat="1" ht="21.75" thickBot="1">
      <c r="A885" s="31" t="s">
        <v>31</v>
      </c>
      <c r="B885" s="32" t="s">
        <v>32</v>
      </c>
      <c r="C885" s="269">
        <f>SUM(C882:C884)</f>
        <v>0</v>
      </c>
      <c r="D885" s="270"/>
      <c r="E885" s="269">
        <f>SUM(E882:E884)</f>
        <v>0</v>
      </c>
      <c r="F885" s="270"/>
      <c r="G885" s="269">
        <f>SUM(G882:G884)</f>
        <v>0</v>
      </c>
      <c r="H885" s="270"/>
      <c r="I885" s="269">
        <f>SUM(I882:I884)</f>
        <v>0</v>
      </c>
      <c r="J885" s="270"/>
      <c r="K885" s="269">
        <f>SUM(K882:K884)</f>
        <v>0</v>
      </c>
      <c r="L885" s="270"/>
      <c r="M885" s="269">
        <f>SUM(M882:M884)</f>
        <v>0</v>
      </c>
      <c r="N885" s="270"/>
      <c r="O885" s="269">
        <f>SUM(O882:O884)</f>
        <v>0</v>
      </c>
      <c r="P885" s="270"/>
    </row>
    <row r="886" spans="1:16" s="15" customFormat="1" ht="15.75" thickBot="1">
      <c r="A886" s="37">
        <v>230</v>
      </c>
      <c r="B886" s="38" t="s">
        <v>28</v>
      </c>
      <c r="C886" s="269"/>
      <c r="D886" s="270"/>
      <c r="E886" s="269"/>
      <c r="F886" s="270"/>
      <c r="G886" s="269"/>
      <c r="H886" s="270"/>
      <c r="I886" s="269"/>
      <c r="J886" s="270"/>
      <c r="K886" s="269"/>
      <c r="L886" s="270"/>
      <c r="M886" s="269"/>
      <c r="N886" s="270"/>
      <c r="O886" s="256">
        <v>0</v>
      </c>
      <c r="P886" s="257"/>
    </row>
    <row r="887" spans="1:16" s="15" customFormat="1" ht="15.75" thickBot="1">
      <c r="A887" s="37">
        <v>231</v>
      </c>
      <c r="B887" s="38" t="s">
        <v>29</v>
      </c>
      <c r="C887" s="269"/>
      <c r="D887" s="270"/>
      <c r="E887" s="269"/>
      <c r="F887" s="270"/>
      <c r="G887" s="269"/>
      <c r="H887" s="270"/>
      <c r="I887" s="269"/>
      <c r="J887" s="270"/>
      <c r="K887" s="269"/>
      <c r="L887" s="270"/>
      <c r="M887" s="269"/>
      <c r="N887" s="270"/>
      <c r="O887" s="256">
        <v>0</v>
      </c>
      <c r="P887" s="257"/>
    </row>
    <row r="888" spans="1:16" s="15" customFormat="1" ht="15.75" thickBot="1">
      <c r="A888" s="37">
        <v>232</v>
      </c>
      <c r="B888" s="38" t="s">
        <v>30</v>
      </c>
      <c r="C888" s="269"/>
      <c r="D888" s="270"/>
      <c r="E888" s="269"/>
      <c r="F888" s="270"/>
      <c r="G888" s="269"/>
      <c r="H888" s="270"/>
      <c r="I888" s="269"/>
      <c r="J888" s="270"/>
      <c r="K888" s="269"/>
      <c r="L888" s="270"/>
      <c r="M888" s="269"/>
      <c r="N888" s="270"/>
      <c r="O888" s="256">
        <v>0</v>
      </c>
      <c r="P888" s="257"/>
    </row>
    <row r="889" spans="1:16" s="15" customFormat="1" ht="21.75" thickBot="1">
      <c r="A889" s="31" t="s">
        <v>31</v>
      </c>
      <c r="B889" s="32" t="s">
        <v>33</v>
      </c>
      <c r="C889" s="269">
        <v>0</v>
      </c>
      <c r="D889" s="270"/>
      <c r="E889" s="269">
        <v>0</v>
      </c>
      <c r="F889" s="270"/>
      <c r="G889" s="269">
        <v>0</v>
      </c>
      <c r="H889" s="270"/>
      <c r="I889" s="269">
        <v>0</v>
      </c>
      <c r="J889" s="270"/>
      <c r="K889" s="269">
        <v>0</v>
      </c>
      <c r="L889" s="270"/>
      <c r="M889" s="269">
        <v>0</v>
      </c>
      <c r="N889" s="270"/>
      <c r="O889" s="253">
        <v>0</v>
      </c>
      <c r="P889" s="255"/>
    </row>
    <row r="890" spans="1:16" s="15" customFormat="1" ht="15.75" thickBot="1">
      <c r="A890" s="29" t="s">
        <v>34</v>
      </c>
      <c r="B890" s="33" t="s">
        <v>35</v>
      </c>
      <c r="C890" s="258">
        <f>C889+C885</f>
        <v>0</v>
      </c>
      <c r="D890" s="259"/>
      <c r="E890" s="258">
        <f>E889+E885</f>
        <v>0</v>
      </c>
      <c r="F890" s="259"/>
      <c r="G890" s="258">
        <f>G889+G885</f>
        <v>0</v>
      </c>
      <c r="H890" s="259"/>
      <c r="I890" s="258">
        <f>I889+I885</f>
        <v>0</v>
      </c>
      <c r="J890" s="259"/>
      <c r="K890" s="258">
        <f>K889+K885</f>
        <v>0</v>
      </c>
      <c r="L890" s="259"/>
      <c r="M890" s="258">
        <f>M889+M885</f>
        <v>0</v>
      </c>
      <c r="N890" s="259"/>
      <c r="O890" s="258">
        <f>O889+O885</f>
        <v>0</v>
      </c>
      <c r="P890" s="259"/>
    </row>
    <row r="891" spans="1:16" s="15" customFormat="1" ht="15.75" thickBot="1">
      <c r="A891" s="258" t="s">
        <v>69</v>
      </c>
      <c r="B891" s="268"/>
      <c r="C891" s="258">
        <f>C890+C881</f>
        <v>0</v>
      </c>
      <c r="D891" s="259"/>
      <c r="E891" s="258">
        <f>E890+E881</f>
        <v>0</v>
      </c>
      <c r="F891" s="259"/>
      <c r="G891" s="258">
        <f>G890+G881</f>
        <v>0</v>
      </c>
      <c r="H891" s="259"/>
      <c r="I891" s="258">
        <f>I890+I881</f>
        <v>0</v>
      </c>
      <c r="J891" s="259"/>
      <c r="K891" s="258">
        <f>K890+K881</f>
        <v>0</v>
      </c>
      <c r="L891" s="259"/>
      <c r="M891" s="258">
        <f>M890+M881</f>
        <v>0</v>
      </c>
      <c r="N891" s="259"/>
      <c r="O891" s="258">
        <f>O890+O881</f>
        <v>0</v>
      </c>
      <c r="P891" s="259"/>
    </row>
    <row r="892" spans="1:16" s="15" customFormat="1" ht="45.75" thickBot="1">
      <c r="A892" s="35" t="s">
        <v>36</v>
      </c>
      <c r="B892" s="34" t="s">
        <v>128</v>
      </c>
      <c r="C892" s="253" t="s">
        <v>37</v>
      </c>
      <c r="D892" s="254"/>
      <c r="E892" s="254"/>
      <c r="F892" s="255"/>
      <c r="G892" s="262" t="s">
        <v>147</v>
      </c>
      <c r="H892" s="309"/>
      <c r="I892" s="310"/>
      <c r="J892" s="311"/>
      <c r="K892" s="311"/>
      <c r="L892" s="312"/>
      <c r="M892" s="252"/>
      <c r="N892" s="252"/>
      <c r="O892" s="252"/>
      <c r="P892" s="252"/>
    </row>
    <row r="893" spans="1:16" s="15" customFormat="1" ht="25.5" customHeight="1" thickBot="1">
      <c r="A893" s="35"/>
      <c r="B893" s="34" t="s">
        <v>13</v>
      </c>
      <c r="C893" s="253"/>
      <c r="D893" s="254"/>
      <c r="E893" s="254"/>
      <c r="F893" s="255"/>
      <c r="G893" s="256" t="s">
        <v>13</v>
      </c>
      <c r="H893" s="304"/>
      <c r="I893" s="305"/>
      <c r="J893" s="306"/>
      <c r="K893" s="306"/>
      <c r="L893" s="307"/>
      <c r="M893" s="308"/>
      <c r="N893" s="261"/>
      <c r="O893" s="261"/>
      <c r="P893" s="261"/>
    </row>
    <row r="894" spans="1:16" s="15" customFormat="1" ht="15.75" thickBot="1">
      <c r="A894" s="17"/>
      <c r="B894" s="34" t="s">
        <v>38</v>
      </c>
      <c r="C894" s="253"/>
      <c r="D894" s="254"/>
      <c r="E894" s="254"/>
      <c r="F894" s="255"/>
      <c r="G894" s="256" t="s">
        <v>38</v>
      </c>
      <c r="H894" s="257"/>
      <c r="I894" s="256"/>
      <c r="J894" s="257"/>
      <c r="K894" s="256"/>
      <c r="L894" s="257"/>
      <c r="M894" s="58"/>
      <c r="N894" s="59"/>
      <c r="O894" s="59"/>
      <c r="P894" s="59"/>
    </row>
    <row r="895" spans="1:16" ht="16.5" thickBot="1">
      <c r="A895" s="39"/>
      <c r="B895" s="28" t="s">
        <v>208</v>
      </c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</row>
    <row r="896" spans="1:16" ht="21.75" customHeight="1" thickBot="1">
      <c r="A896" s="35" t="s">
        <v>14</v>
      </c>
      <c r="B896" s="56" t="s">
        <v>90</v>
      </c>
      <c r="C896" s="295"/>
      <c r="D896" s="296"/>
      <c r="E896" s="296"/>
      <c r="F896" s="296"/>
      <c r="G896" s="296"/>
      <c r="H896" s="296"/>
      <c r="I896" s="296"/>
      <c r="J896" s="296"/>
      <c r="K896" s="296"/>
      <c r="L896" s="297"/>
      <c r="M896" s="253" t="s">
        <v>68</v>
      </c>
      <c r="N896" s="255"/>
      <c r="O896" s="256">
        <v>17</v>
      </c>
      <c r="P896" s="257"/>
    </row>
    <row r="897" spans="1:16" ht="15" customHeight="1" thickBot="1">
      <c r="A897" s="35" t="s">
        <v>15</v>
      </c>
      <c r="B897" s="78" t="s">
        <v>145</v>
      </c>
      <c r="C897" s="292"/>
      <c r="D897" s="293"/>
      <c r="E897" s="293"/>
      <c r="F897" s="293"/>
      <c r="G897" s="293"/>
      <c r="H897" s="293"/>
      <c r="I897" s="293"/>
      <c r="J897" s="293"/>
      <c r="K897" s="293"/>
      <c r="L897" s="294"/>
      <c r="M897" s="253" t="s">
        <v>16</v>
      </c>
      <c r="N897" s="255"/>
      <c r="O897" s="256">
        <v>10910</v>
      </c>
      <c r="P897" s="257"/>
    </row>
    <row r="898" spans="1:16" ht="15">
      <c r="A898" s="57" t="s">
        <v>17</v>
      </c>
      <c r="B898" s="288" t="s">
        <v>7</v>
      </c>
      <c r="C898" s="289">
        <v>-1</v>
      </c>
      <c r="D898" s="290"/>
      <c r="E898" s="289">
        <v>-2</v>
      </c>
      <c r="F898" s="290"/>
      <c r="G898" s="289">
        <v>-3</v>
      </c>
      <c r="H898" s="290"/>
      <c r="I898" s="289">
        <v>-4</v>
      </c>
      <c r="J898" s="290"/>
      <c r="K898" s="289">
        <v>-5</v>
      </c>
      <c r="L898" s="290"/>
      <c r="M898" s="289">
        <v>-6</v>
      </c>
      <c r="N898" s="290"/>
      <c r="O898" s="289" t="s">
        <v>129</v>
      </c>
      <c r="P898" s="290"/>
    </row>
    <row r="899" spans="1:16" ht="27" customHeight="1">
      <c r="A899" s="57"/>
      <c r="B899" s="286"/>
      <c r="C899" s="278" t="s">
        <v>2</v>
      </c>
      <c r="D899" s="279"/>
      <c r="E899" s="278" t="s">
        <v>3</v>
      </c>
      <c r="F899" s="279"/>
      <c r="G899" s="278" t="s">
        <v>4</v>
      </c>
      <c r="H899" s="279"/>
      <c r="I899" s="278" t="s">
        <v>4</v>
      </c>
      <c r="J899" s="279"/>
      <c r="K899" s="278" t="s">
        <v>4</v>
      </c>
      <c r="L899" s="279"/>
      <c r="M899" s="278" t="s">
        <v>2</v>
      </c>
      <c r="N899" s="279"/>
      <c r="O899" s="280" t="s">
        <v>5</v>
      </c>
      <c r="P899" s="281"/>
    </row>
    <row r="900" spans="1:16" ht="15" customHeight="1">
      <c r="A900" s="286"/>
      <c r="B900" s="286"/>
      <c r="C900" s="278" t="s">
        <v>18</v>
      </c>
      <c r="D900" s="279"/>
      <c r="E900" s="278" t="s">
        <v>205</v>
      </c>
      <c r="F900" s="279"/>
      <c r="G900" s="278" t="s">
        <v>206</v>
      </c>
      <c r="H900" s="279"/>
      <c r="I900" s="278" t="s">
        <v>207</v>
      </c>
      <c r="J900" s="279"/>
      <c r="K900" s="278" t="s">
        <v>9</v>
      </c>
      <c r="L900" s="279"/>
      <c r="M900" s="278" t="s">
        <v>8</v>
      </c>
      <c r="N900" s="279"/>
      <c r="O900" s="280"/>
      <c r="P900" s="281"/>
    </row>
    <row r="901" spans="1:16" ht="15.75" customHeight="1" thickBot="1">
      <c r="A901" s="287"/>
      <c r="B901" s="287"/>
      <c r="C901" s="284" t="s">
        <v>168</v>
      </c>
      <c r="D901" s="285"/>
      <c r="E901" s="284"/>
      <c r="F901" s="285"/>
      <c r="G901" s="284"/>
      <c r="H901" s="285"/>
      <c r="I901" s="284"/>
      <c r="J901" s="285"/>
      <c r="K901" s="284"/>
      <c r="L901" s="285"/>
      <c r="M901" s="284" t="s">
        <v>10</v>
      </c>
      <c r="N901" s="285"/>
      <c r="O901" s="282"/>
      <c r="P901" s="283"/>
    </row>
    <row r="902" spans="1:16" ht="15.75" thickBot="1">
      <c r="A902" s="37">
        <v>600</v>
      </c>
      <c r="B902" s="38" t="s">
        <v>19</v>
      </c>
      <c r="C902" s="256"/>
      <c r="D902" s="257"/>
      <c r="E902" s="256"/>
      <c r="F902" s="257"/>
      <c r="G902" s="256"/>
      <c r="H902" s="257"/>
      <c r="I902" s="256"/>
      <c r="J902" s="257"/>
      <c r="K902" s="256"/>
      <c r="L902" s="257"/>
      <c r="M902" s="256"/>
      <c r="N902" s="257"/>
      <c r="O902" s="256">
        <v>0</v>
      </c>
      <c r="P902" s="257"/>
    </row>
    <row r="903" spans="1:16" ht="15.75" thickBot="1">
      <c r="A903" s="37">
        <v>601</v>
      </c>
      <c r="B903" s="38" t="s">
        <v>20</v>
      </c>
      <c r="C903" s="256"/>
      <c r="D903" s="257"/>
      <c r="E903" s="256"/>
      <c r="F903" s="257"/>
      <c r="G903" s="256"/>
      <c r="H903" s="257"/>
      <c r="I903" s="256"/>
      <c r="J903" s="257"/>
      <c r="K903" s="256"/>
      <c r="L903" s="257"/>
      <c r="M903" s="256"/>
      <c r="N903" s="257"/>
      <c r="O903" s="256">
        <v>0</v>
      </c>
      <c r="P903" s="257"/>
    </row>
    <row r="904" spans="1:16" ht="15.75" thickBot="1">
      <c r="A904" s="37">
        <v>602</v>
      </c>
      <c r="B904" s="38" t="s">
        <v>21</v>
      </c>
      <c r="C904" s="256"/>
      <c r="D904" s="257"/>
      <c r="E904" s="256"/>
      <c r="F904" s="257"/>
      <c r="G904" s="256"/>
      <c r="H904" s="257"/>
      <c r="I904" s="256"/>
      <c r="J904" s="257"/>
      <c r="K904" s="256"/>
      <c r="L904" s="257"/>
      <c r="M904" s="256"/>
      <c r="N904" s="257"/>
      <c r="O904" s="256">
        <v>0</v>
      </c>
      <c r="P904" s="257"/>
    </row>
    <row r="905" spans="1:16" ht="15.75" thickBot="1">
      <c r="A905" s="37">
        <v>603</v>
      </c>
      <c r="B905" s="38" t="s">
        <v>22</v>
      </c>
      <c r="C905" s="256"/>
      <c r="D905" s="257"/>
      <c r="E905" s="256"/>
      <c r="F905" s="257"/>
      <c r="G905" s="256"/>
      <c r="H905" s="257"/>
      <c r="I905" s="256"/>
      <c r="J905" s="257"/>
      <c r="K905" s="256"/>
      <c r="L905" s="257"/>
      <c r="M905" s="256"/>
      <c r="N905" s="257"/>
      <c r="O905" s="256">
        <v>0</v>
      </c>
      <c r="P905" s="257"/>
    </row>
    <row r="906" spans="1:16" ht="15.75" thickBot="1">
      <c r="A906" s="37">
        <v>604</v>
      </c>
      <c r="B906" s="38" t="s">
        <v>23</v>
      </c>
      <c r="C906" s="256">
        <v>0</v>
      </c>
      <c r="D906" s="257"/>
      <c r="E906" s="256"/>
      <c r="F906" s="257"/>
      <c r="G906" s="256">
        <v>0</v>
      </c>
      <c r="H906" s="257"/>
      <c r="I906" s="256">
        <f>K906-G906</f>
        <v>4020.21</v>
      </c>
      <c r="J906" s="257"/>
      <c r="K906" s="256">
        <v>4020.21</v>
      </c>
      <c r="L906" s="257"/>
      <c r="M906" s="256">
        <v>0</v>
      </c>
      <c r="N906" s="257"/>
      <c r="O906" s="256">
        <v>0</v>
      </c>
      <c r="P906" s="257"/>
    </row>
    <row r="907" spans="1:16" ht="15.75" thickBot="1">
      <c r="A907" s="37">
        <v>605</v>
      </c>
      <c r="B907" s="38" t="s">
        <v>24</v>
      </c>
      <c r="C907" s="256"/>
      <c r="D907" s="257"/>
      <c r="E907" s="256"/>
      <c r="F907" s="257"/>
      <c r="G907" s="256"/>
      <c r="H907" s="257"/>
      <c r="I907" s="256"/>
      <c r="J907" s="257"/>
      <c r="K907" s="256"/>
      <c r="L907" s="257"/>
      <c r="M907" s="256"/>
      <c r="N907" s="257"/>
      <c r="O907" s="256">
        <v>0</v>
      </c>
      <c r="P907" s="257"/>
    </row>
    <row r="908" spans="1:16" ht="15.75" thickBot="1">
      <c r="A908" s="37">
        <v>606</v>
      </c>
      <c r="B908" s="38" t="s">
        <v>25</v>
      </c>
      <c r="C908" s="256"/>
      <c r="D908" s="257"/>
      <c r="E908" s="256"/>
      <c r="F908" s="257"/>
      <c r="G908" s="256"/>
      <c r="H908" s="257"/>
      <c r="I908" s="256"/>
      <c r="J908" s="257"/>
      <c r="K908" s="256"/>
      <c r="L908" s="257"/>
      <c r="M908" s="256"/>
      <c r="N908" s="257"/>
      <c r="O908" s="256">
        <v>0</v>
      </c>
      <c r="P908" s="257"/>
    </row>
    <row r="909" spans="1:16" ht="15.75" thickBot="1">
      <c r="A909" s="29" t="s">
        <v>26</v>
      </c>
      <c r="B909" s="30" t="s">
        <v>27</v>
      </c>
      <c r="C909" s="274">
        <f>SUM(C902:C908)</f>
        <v>0</v>
      </c>
      <c r="D909" s="275"/>
      <c r="E909" s="274">
        <f>SUM(E902:E908)</f>
        <v>0</v>
      </c>
      <c r="F909" s="275"/>
      <c r="G909" s="274">
        <f>SUM(G902:G908)</f>
        <v>0</v>
      </c>
      <c r="H909" s="275"/>
      <c r="I909" s="274">
        <f>SUM(I902:I908)</f>
        <v>4020.21</v>
      </c>
      <c r="J909" s="275"/>
      <c r="K909" s="274">
        <f>SUM(K902:K908)</f>
        <v>4020.21</v>
      </c>
      <c r="L909" s="275"/>
      <c r="M909" s="274">
        <f>SUM(M902:M908)</f>
        <v>0</v>
      </c>
      <c r="N909" s="275"/>
      <c r="O909" s="274">
        <f>SUM(O902:O908)</f>
        <v>0</v>
      </c>
      <c r="P909" s="275"/>
    </row>
    <row r="910" spans="1:16" ht="15.75" thickBot="1">
      <c r="A910" s="37">
        <v>230</v>
      </c>
      <c r="B910" s="38" t="s">
        <v>28</v>
      </c>
      <c r="C910" s="256"/>
      <c r="D910" s="257"/>
      <c r="E910" s="256"/>
      <c r="F910" s="257"/>
      <c r="G910" s="256"/>
      <c r="H910" s="257"/>
      <c r="I910" s="256"/>
      <c r="J910" s="257"/>
      <c r="K910" s="256">
        <f>G910+I910</f>
        <v>0</v>
      </c>
      <c r="L910" s="257"/>
      <c r="M910" s="256"/>
      <c r="N910" s="257"/>
      <c r="O910" s="256">
        <v>0</v>
      </c>
      <c r="P910" s="257"/>
    </row>
    <row r="911" spans="1:16" ht="15.75" thickBot="1">
      <c r="A911" s="37">
        <v>231</v>
      </c>
      <c r="B911" s="38" t="s">
        <v>29</v>
      </c>
      <c r="C911" s="256"/>
      <c r="D911" s="257"/>
      <c r="E911" s="256"/>
      <c r="F911" s="257"/>
      <c r="G911" s="256"/>
      <c r="H911" s="257"/>
      <c r="I911" s="256">
        <f>K911-G911</f>
        <v>0</v>
      </c>
      <c r="J911" s="257"/>
      <c r="K911" s="256"/>
      <c r="L911" s="257"/>
      <c r="M911" s="256"/>
      <c r="N911" s="257"/>
      <c r="O911" s="256">
        <f>K911-M911</f>
        <v>0</v>
      </c>
      <c r="P911" s="257"/>
    </row>
    <row r="912" spans="1:16" ht="15.75" thickBot="1">
      <c r="A912" s="37">
        <v>232</v>
      </c>
      <c r="B912" s="38" t="s">
        <v>30</v>
      </c>
      <c r="C912" s="256"/>
      <c r="D912" s="257"/>
      <c r="E912" s="256"/>
      <c r="F912" s="257"/>
      <c r="G912" s="256"/>
      <c r="H912" s="257"/>
      <c r="I912" s="256"/>
      <c r="J912" s="257"/>
      <c r="K912" s="256">
        <f>G912+I912</f>
        <v>0</v>
      </c>
      <c r="L912" s="257"/>
      <c r="M912" s="256"/>
      <c r="N912" s="257"/>
      <c r="O912" s="256">
        <v>0</v>
      </c>
      <c r="P912" s="257"/>
    </row>
    <row r="913" spans="1:16" ht="21.75" thickBot="1">
      <c r="A913" s="31" t="s">
        <v>31</v>
      </c>
      <c r="B913" s="32" t="s">
        <v>32</v>
      </c>
      <c r="C913" s="269">
        <f>SUM(C910:C912)</f>
        <v>0</v>
      </c>
      <c r="D913" s="270"/>
      <c r="E913" s="269">
        <f>SUM(E910:E912)</f>
        <v>0</v>
      </c>
      <c r="F913" s="270"/>
      <c r="G913" s="269">
        <f>SUM(G910:G912)</f>
        <v>0</v>
      </c>
      <c r="H913" s="270"/>
      <c r="I913" s="269">
        <f>SUM(I910:I912)</f>
        <v>0</v>
      </c>
      <c r="J913" s="270"/>
      <c r="K913" s="269">
        <f>SUM(K910:K912)</f>
        <v>0</v>
      </c>
      <c r="L913" s="270"/>
      <c r="M913" s="269">
        <f>SUM(M910:M912)</f>
        <v>0</v>
      </c>
      <c r="N913" s="270"/>
      <c r="O913" s="269">
        <f>SUM(O910:O912)</f>
        <v>0</v>
      </c>
      <c r="P913" s="270"/>
    </row>
    <row r="914" spans="1:16" ht="15.75" thickBot="1">
      <c r="A914" s="37">
        <v>230</v>
      </c>
      <c r="B914" s="38" t="s">
        <v>28</v>
      </c>
      <c r="C914" s="269"/>
      <c r="D914" s="270"/>
      <c r="E914" s="269"/>
      <c r="F914" s="270"/>
      <c r="G914" s="269"/>
      <c r="H914" s="270"/>
      <c r="I914" s="269"/>
      <c r="J914" s="270"/>
      <c r="K914" s="269"/>
      <c r="L914" s="270"/>
      <c r="M914" s="269"/>
      <c r="N914" s="270"/>
      <c r="O914" s="256">
        <v>0</v>
      </c>
      <c r="P914" s="257"/>
    </row>
    <row r="915" spans="1:16" ht="15.75" thickBot="1">
      <c r="A915" s="37">
        <v>231</v>
      </c>
      <c r="B915" s="38" t="s">
        <v>29</v>
      </c>
      <c r="C915" s="269"/>
      <c r="D915" s="270"/>
      <c r="E915" s="269"/>
      <c r="F915" s="270"/>
      <c r="G915" s="269"/>
      <c r="H915" s="270"/>
      <c r="I915" s="269"/>
      <c r="J915" s="270"/>
      <c r="K915" s="269"/>
      <c r="L915" s="270"/>
      <c r="M915" s="269"/>
      <c r="N915" s="270"/>
      <c r="O915" s="256">
        <v>0</v>
      </c>
      <c r="P915" s="257"/>
    </row>
    <row r="916" spans="1:16" ht="15.75" thickBot="1">
      <c r="A916" s="37">
        <v>232</v>
      </c>
      <c r="B916" s="38" t="s">
        <v>30</v>
      </c>
      <c r="C916" s="269"/>
      <c r="D916" s="270"/>
      <c r="E916" s="269"/>
      <c r="F916" s="270"/>
      <c r="G916" s="269"/>
      <c r="H916" s="270"/>
      <c r="I916" s="269"/>
      <c r="J916" s="270"/>
      <c r="K916" s="269"/>
      <c r="L916" s="270"/>
      <c r="M916" s="269"/>
      <c r="N916" s="270"/>
      <c r="O916" s="256">
        <v>0</v>
      </c>
      <c r="P916" s="257"/>
    </row>
    <row r="917" spans="1:16" ht="21.75" thickBot="1">
      <c r="A917" s="31" t="s">
        <v>31</v>
      </c>
      <c r="B917" s="32" t="s">
        <v>33</v>
      </c>
      <c r="C917" s="269">
        <v>0</v>
      </c>
      <c r="D917" s="270"/>
      <c r="E917" s="269">
        <v>0</v>
      </c>
      <c r="F917" s="270"/>
      <c r="G917" s="269">
        <v>0</v>
      </c>
      <c r="H917" s="270"/>
      <c r="I917" s="269">
        <v>0</v>
      </c>
      <c r="J917" s="270"/>
      <c r="K917" s="269">
        <v>0</v>
      </c>
      <c r="L917" s="270"/>
      <c r="M917" s="269">
        <v>0</v>
      </c>
      <c r="N917" s="270"/>
      <c r="O917" s="253">
        <v>0</v>
      </c>
      <c r="P917" s="255"/>
    </row>
    <row r="918" spans="1:16" ht="15.75" thickBot="1">
      <c r="A918" s="29" t="s">
        <v>34</v>
      </c>
      <c r="B918" s="33" t="s">
        <v>35</v>
      </c>
      <c r="C918" s="258">
        <f>C917+C913</f>
        <v>0</v>
      </c>
      <c r="D918" s="259"/>
      <c r="E918" s="258">
        <f>E917+E913</f>
        <v>0</v>
      </c>
      <c r="F918" s="259"/>
      <c r="G918" s="258">
        <f>G917+G913</f>
        <v>0</v>
      </c>
      <c r="H918" s="259"/>
      <c r="I918" s="258">
        <f>I917+I913</f>
        <v>0</v>
      </c>
      <c r="J918" s="259"/>
      <c r="K918" s="258">
        <f>K917+K913</f>
        <v>0</v>
      </c>
      <c r="L918" s="259"/>
      <c r="M918" s="258">
        <f>M917+M913</f>
        <v>0</v>
      </c>
      <c r="N918" s="259"/>
      <c r="O918" s="258">
        <f>O917+O913</f>
        <v>0</v>
      </c>
      <c r="P918" s="259"/>
    </row>
    <row r="919" spans="1:16" ht="15.75" thickBot="1">
      <c r="A919" s="258" t="s">
        <v>69</v>
      </c>
      <c r="B919" s="268"/>
      <c r="C919" s="258">
        <f>C918+C909</f>
        <v>0</v>
      </c>
      <c r="D919" s="259"/>
      <c r="E919" s="258">
        <f>E918+E909</f>
        <v>0</v>
      </c>
      <c r="F919" s="259"/>
      <c r="G919" s="258">
        <f>G918+G909</f>
        <v>0</v>
      </c>
      <c r="H919" s="259"/>
      <c r="I919" s="258">
        <f>I918+I909</f>
        <v>4020.21</v>
      </c>
      <c r="J919" s="259"/>
      <c r="K919" s="258">
        <f>K918+K909</f>
        <v>4020.21</v>
      </c>
      <c r="L919" s="259"/>
      <c r="M919" s="258">
        <f>M918+M909</f>
        <v>0</v>
      </c>
      <c r="N919" s="259"/>
      <c r="O919" s="258">
        <f>O918+O909</f>
        <v>0</v>
      </c>
      <c r="P919" s="259"/>
    </row>
    <row r="920" spans="1:16" ht="45.75" thickBot="1">
      <c r="A920" s="35" t="s">
        <v>36</v>
      </c>
      <c r="B920" s="34" t="s">
        <v>128</v>
      </c>
      <c r="C920" s="253" t="s">
        <v>37</v>
      </c>
      <c r="D920" s="254"/>
      <c r="E920" s="254"/>
      <c r="F920" s="255"/>
      <c r="G920" s="262" t="s">
        <v>147</v>
      </c>
      <c r="H920" s="309"/>
      <c r="I920" s="310"/>
      <c r="J920" s="311"/>
      <c r="K920" s="311"/>
      <c r="L920" s="312"/>
      <c r="M920" s="252"/>
      <c r="N920" s="252"/>
      <c r="O920" s="252"/>
      <c r="P920" s="252"/>
    </row>
    <row r="921" spans="1:16" ht="32.25" customHeight="1" thickBot="1">
      <c r="A921" s="35"/>
      <c r="B921" s="34" t="s">
        <v>13</v>
      </c>
      <c r="C921" s="253"/>
      <c r="D921" s="254"/>
      <c r="E921" s="254"/>
      <c r="F921" s="255"/>
      <c r="G921" s="256" t="s">
        <v>13</v>
      </c>
      <c r="H921" s="304"/>
      <c r="I921" s="305"/>
      <c r="J921" s="306"/>
      <c r="K921" s="306"/>
      <c r="L921" s="307"/>
      <c r="M921" s="308"/>
      <c r="N921" s="261"/>
      <c r="O921" s="261"/>
      <c r="P921" s="261"/>
    </row>
    <row r="922" spans="1:16" ht="21" customHeight="1" thickBot="1">
      <c r="A922" s="17"/>
      <c r="B922" s="34" t="s">
        <v>38</v>
      </c>
      <c r="C922" s="253"/>
      <c r="D922" s="254"/>
      <c r="E922" s="254"/>
      <c r="F922" s="255"/>
      <c r="G922" s="256" t="s">
        <v>38</v>
      </c>
      <c r="H922" s="257"/>
      <c r="I922" s="256"/>
      <c r="J922" s="257"/>
      <c r="K922" s="256"/>
      <c r="L922" s="257"/>
      <c r="M922" s="39"/>
      <c r="N922" s="39"/>
      <c r="O922" s="39"/>
      <c r="P922" s="39"/>
    </row>
    <row r="923" spans="1:16" ht="16.5" thickBot="1">
      <c r="A923" s="39"/>
      <c r="B923" s="28" t="s">
        <v>208</v>
      </c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</row>
    <row r="924" spans="1:16" ht="21.75" customHeight="1" thickBot="1">
      <c r="A924" s="35" t="s">
        <v>14</v>
      </c>
      <c r="B924" s="61" t="s">
        <v>90</v>
      </c>
      <c r="C924" s="295"/>
      <c r="D924" s="296"/>
      <c r="E924" s="296"/>
      <c r="F924" s="296"/>
      <c r="G924" s="296"/>
      <c r="H924" s="296"/>
      <c r="I924" s="296"/>
      <c r="J924" s="296"/>
      <c r="K924" s="296"/>
      <c r="L924" s="297"/>
      <c r="M924" s="253" t="s">
        <v>68</v>
      </c>
      <c r="N924" s="255"/>
      <c r="O924" s="291" t="s">
        <v>107</v>
      </c>
      <c r="P924" s="257"/>
    </row>
    <row r="925" spans="1:16" ht="15.75" thickBot="1">
      <c r="A925" s="35" t="s">
        <v>15</v>
      </c>
      <c r="B925" s="125" t="s">
        <v>149</v>
      </c>
      <c r="C925" s="292"/>
      <c r="D925" s="293"/>
      <c r="E925" s="293"/>
      <c r="F925" s="293"/>
      <c r="G925" s="293"/>
      <c r="H925" s="293"/>
      <c r="I925" s="293"/>
      <c r="J925" s="293"/>
      <c r="K925" s="293"/>
      <c r="L925" s="294"/>
      <c r="M925" s="253" t="s">
        <v>16</v>
      </c>
      <c r="N925" s="255"/>
      <c r="O925" s="256">
        <v>6370</v>
      </c>
      <c r="P925" s="257"/>
    </row>
    <row r="926" spans="1:16" ht="15">
      <c r="A926" s="62" t="s">
        <v>17</v>
      </c>
      <c r="B926" s="288" t="s">
        <v>7</v>
      </c>
      <c r="C926" s="289">
        <v>-1</v>
      </c>
      <c r="D926" s="290"/>
      <c r="E926" s="289">
        <v>-2</v>
      </c>
      <c r="F926" s="290"/>
      <c r="G926" s="289">
        <v>-3</v>
      </c>
      <c r="H926" s="290"/>
      <c r="I926" s="289">
        <v>-4</v>
      </c>
      <c r="J926" s="290"/>
      <c r="K926" s="289">
        <v>-5</v>
      </c>
      <c r="L926" s="290"/>
      <c r="M926" s="289">
        <v>-6</v>
      </c>
      <c r="N926" s="290"/>
      <c r="O926" s="289" t="s">
        <v>129</v>
      </c>
      <c r="P926" s="290"/>
    </row>
    <row r="927" spans="1:16" ht="15" customHeight="1">
      <c r="A927" s="62"/>
      <c r="B927" s="286"/>
      <c r="C927" s="278" t="s">
        <v>2</v>
      </c>
      <c r="D927" s="279"/>
      <c r="E927" s="278" t="s">
        <v>3</v>
      </c>
      <c r="F927" s="279"/>
      <c r="G927" s="278" t="s">
        <v>4</v>
      </c>
      <c r="H927" s="279"/>
      <c r="I927" s="278" t="s">
        <v>4</v>
      </c>
      <c r="J927" s="279"/>
      <c r="K927" s="278" t="s">
        <v>4</v>
      </c>
      <c r="L927" s="279"/>
      <c r="M927" s="278" t="s">
        <v>2</v>
      </c>
      <c r="N927" s="279"/>
      <c r="O927" s="280" t="s">
        <v>5</v>
      </c>
      <c r="P927" s="281"/>
    </row>
    <row r="928" spans="1:16" ht="15" customHeight="1">
      <c r="A928" s="286"/>
      <c r="B928" s="286"/>
      <c r="C928" s="278" t="s">
        <v>18</v>
      </c>
      <c r="D928" s="279"/>
      <c r="E928" s="278" t="s">
        <v>205</v>
      </c>
      <c r="F928" s="279"/>
      <c r="G928" s="278" t="s">
        <v>206</v>
      </c>
      <c r="H928" s="279"/>
      <c r="I928" s="278" t="s">
        <v>207</v>
      </c>
      <c r="J928" s="279"/>
      <c r="K928" s="278" t="s">
        <v>9</v>
      </c>
      <c r="L928" s="279"/>
      <c r="M928" s="278" t="s">
        <v>8</v>
      </c>
      <c r="N928" s="279"/>
      <c r="O928" s="280"/>
      <c r="P928" s="281"/>
    </row>
    <row r="929" spans="1:16" ht="15.75" customHeight="1" thickBot="1">
      <c r="A929" s="287"/>
      <c r="B929" s="287"/>
      <c r="C929" s="284" t="s">
        <v>168</v>
      </c>
      <c r="D929" s="285"/>
      <c r="E929" s="284"/>
      <c r="F929" s="285"/>
      <c r="G929" s="284"/>
      <c r="H929" s="285"/>
      <c r="I929" s="284"/>
      <c r="J929" s="285"/>
      <c r="K929" s="284"/>
      <c r="L929" s="285"/>
      <c r="M929" s="284" t="s">
        <v>10</v>
      </c>
      <c r="N929" s="285"/>
      <c r="O929" s="282"/>
      <c r="P929" s="283"/>
    </row>
    <row r="930" spans="1:16" ht="15.75" thickBot="1">
      <c r="A930" s="37">
        <v>600</v>
      </c>
      <c r="B930" s="38" t="s">
        <v>19</v>
      </c>
      <c r="C930" s="256"/>
      <c r="D930" s="257"/>
      <c r="E930" s="256"/>
      <c r="F930" s="257"/>
      <c r="G930" s="256"/>
      <c r="H930" s="257"/>
      <c r="I930" s="256"/>
      <c r="J930" s="257"/>
      <c r="K930" s="256"/>
      <c r="L930" s="257"/>
      <c r="M930" s="256"/>
      <c r="N930" s="257"/>
      <c r="O930" s="256">
        <v>0</v>
      </c>
      <c r="P930" s="257"/>
    </row>
    <row r="931" spans="1:16" ht="15.75" thickBot="1">
      <c r="A931" s="37">
        <v>601</v>
      </c>
      <c r="B931" s="38" t="s">
        <v>20</v>
      </c>
      <c r="C931" s="256"/>
      <c r="D931" s="257"/>
      <c r="E931" s="256"/>
      <c r="F931" s="257"/>
      <c r="G931" s="256"/>
      <c r="H931" s="257"/>
      <c r="I931" s="256"/>
      <c r="J931" s="257"/>
      <c r="K931" s="256"/>
      <c r="L931" s="257"/>
      <c r="M931" s="256"/>
      <c r="N931" s="257"/>
      <c r="O931" s="256">
        <v>0</v>
      </c>
      <c r="P931" s="257"/>
    </row>
    <row r="932" spans="1:16" ht="15.75" thickBot="1">
      <c r="A932" s="37">
        <v>602</v>
      </c>
      <c r="B932" s="38" t="s">
        <v>21</v>
      </c>
      <c r="C932" s="256"/>
      <c r="D932" s="257"/>
      <c r="E932" s="256"/>
      <c r="F932" s="257"/>
      <c r="G932" s="256"/>
      <c r="H932" s="257"/>
      <c r="I932" s="256"/>
      <c r="J932" s="257"/>
      <c r="K932" s="256"/>
      <c r="L932" s="257"/>
      <c r="M932" s="256"/>
      <c r="N932" s="257"/>
      <c r="O932" s="256">
        <v>0</v>
      </c>
      <c r="P932" s="257"/>
    </row>
    <row r="933" spans="1:16" ht="15.75" thickBot="1">
      <c r="A933" s="37">
        <v>603</v>
      </c>
      <c r="B933" s="38" t="s">
        <v>22</v>
      </c>
      <c r="C933" s="256">
        <v>0</v>
      </c>
      <c r="D933" s="257"/>
      <c r="E933" s="256"/>
      <c r="F933" s="257"/>
      <c r="G933" s="256">
        <v>0</v>
      </c>
      <c r="H933" s="257"/>
      <c r="I933" s="256"/>
      <c r="J933" s="257"/>
      <c r="K933" s="256">
        <v>0</v>
      </c>
      <c r="L933" s="257"/>
      <c r="M933" s="256">
        <v>0</v>
      </c>
      <c r="N933" s="257"/>
      <c r="O933" s="256">
        <v>0</v>
      </c>
      <c r="P933" s="257"/>
    </row>
    <row r="934" spans="1:16" ht="15.75" thickBot="1">
      <c r="A934" s="37">
        <v>604</v>
      </c>
      <c r="B934" s="38" t="s">
        <v>23</v>
      </c>
      <c r="C934" s="256">
        <v>0</v>
      </c>
      <c r="D934" s="257"/>
      <c r="E934" s="256"/>
      <c r="F934" s="257"/>
      <c r="G934" s="256">
        <v>0</v>
      </c>
      <c r="H934" s="257"/>
      <c r="I934" s="256">
        <f>K934-G934</f>
        <v>0</v>
      </c>
      <c r="J934" s="257"/>
      <c r="K934" s="256">
        <v>0</v>
      </c>
      <c r="L934" s="257"/>
      <c r="M934" s="256">
        <v>0</v>
      </c>
      <c r="N934" s="257"/>
      <c r="O934" s="256">
        <v>0</v>
      </c>
      <c r="P934" s="257"/>
    </row>
    <row r="935" spans="1:16" ht="15.75" thickBot="1">
      <c r="A935" s="37">
        <v>605</v>
      </c>
      <c r="B935" s="38" t="s">
        <v>24</v>
      </c>
      <c r="C935" s="256"/>
      <c r="D935" s="257"/>
      <c r="E935" s="256"/>
      <c r="F935" s="257"/>
      <c r="G935" s="256"/>
      <c r="H935" s="257"/>
      <c r="I935" s="256"/>
      <c r="J935" s="257"/>
      <c r="K935" s="256"/>
      <c r="L935" s="257"/>
      <c r="M935" s="256"/>
      <c r="N935" s="257"/>
      <c r="O935" s="256">
        <v>0</v>
      </c>
      <c r="P935" s="257"/>
    </row>
    <row r="936" spans="1:16" ht="15.75" thickBot="1">
      <c r="A936" s="37">
        <v>606</v>
      </c>
      <c r="B936" s="38" t="s">
        <v>25</v>
      </c>
      <c r="C936" s="256"/>
      <c r="D936" s="257"/>
      <c r="E936" s="256"/>
      <c r="F936" s="257"/>
      <c r="G936" s="256"/>
      <c r="H936" s="257"/>
      <c r="I936" s="256"/>
      <c r="J936" s="257"/>
      <c r="K936" s="256"/>
      <c r="L936" s="257"/>
      <c r="M936" s="256"/>
      <c r="N936" s="257"/>
      <c r="O936" s="256">
        <v>0</v>
      </c>
      <c r="P936" s="257"/>
    </row>
    <row r="937" spans="1:16" ht="15.75" thickBot="1">
      <c r="A937" s="29" t="s">
        <v>26</v>
      </c>
      <c r="B937" s="30" t="s">
        <v>27</v>
      </c>
      <c r="C937" s="274">
        <f>SUM(C930:C936)</f>
        <v>0</v>
      </c>
      <c r="D937" s="275"/>
      <c r="E937" s="274">
        <f>SUM(E930:E936)</f>
        <v>0</v>
      </c>
      <c r="F937" s="275"/>
      <c r="G937" s="274">
        <f>SUM(G930:G936)</f>
        <v>0</v>
      </c>
      <c r="H937" s="275"/>
      <c r="I937" s="274">
        <f>SUM(I930:I936)</f>
        <v>0</v>
      </c>
      <c r="J937" s="275"/>
      <c r="K937" s="274">
        <f>SUM(K930:K936)</f>
        <v>0</v>
      </c>
      <c r="L937" s="275"/>
      <c r="M937" s="274">
        <f>SUM(M930:M936)</f>
        <v>0</v>
      </c>
      <c r="N937" s="275"/>
      <c r="O937" s="274">
        <f>SUM(O930:O936)</f>
        <v>0</v>
      </c>
      <c r="P937" s="275"/>
    </row>
    <row r="938" spans="1:16" ht="15.75" thickBot="1">
      <c r="A938" s="37">
        <v>230</v>
      </c>
      <c r="B938" s="38" t="s">
        <v>28</v>
      </c>
      <c r="C938" s="256"/>
      <c r="D938" s="257"/>
      <c r="E938" s="256"/>
      <c r="F938" s="257"/>
      <c r="G938" s="256"/>
      <c r="H938" s="257"/>
      <c r="I938" s="256"/>
      <c r="J938" s="257"/>
      <c r="K938" s="256">
        <f>G938+I938</f>
        <v>0</v>
      </c>
      <c r="L938" s="257"/>
      <c r="M938" s="256"/>
      <c r="N938" s="257"/>
      <c r="O938" s="256">
        <v>0</v>
      </c>
      <c r="P938" s="257"/>
    </row>
    <row r="939" spans="1:16" ht="15.75" thickBot="1">
      <c r="A939" s="37">
        <v>231</v>
      </c>
      <c r="B939" s="38" t="s">
        <v>29</v>
      </c>
      <c r="C939" s="256">
        <v>50738.58</v>
      </c>
      <c r="D939" s="257"/>
      <c r="E939" s="256"/>
      <c r="F939" s="257"/>
      <c r="G939" s="256">
        <v>0</v>
      </c>
      <c r="H939" s="257"/>
      <c r="I939" s="256">
        <f>K939-G939</f>
        <v>0</v>
      </c>
      <c r="J939" s="257"/>
      <c r="K939" s="256">
        <v>0</v>
      </c>
      <c r="L939" s="257"/>
      <c r="M939" s="256">
        <v>0</v>
      </c>
      <c r="N939" s="257"/>
      <c r="O939" s="256">
        <f>K939-M939</f>
        <v>0</v>
      </c>
      <c r="P939" s="257"/>
    </row>
    <row r="940" spans="1:16" ht="15.75" thickBot="1">
      <c r="A940" s="37">
        <v>232</v>
      </c>
      <c r="B940" s="38" t="s">
        <v>30</v>
      </c>
      <c r="C940" s="256"/>
      <c r="D940" s="257"/>
      <c r="E940" s="256"/>
      <c r="F940" s="257"/>
      <c r="G940" s="256"/>
      <c r="H940" s="257"/>
      <c r="I940" s="256"/>
      <c r="J940" s="257"/>
      <c r="K940" s="256">
        <f>G940+I940</f>
        <v>0</v>
      </c>
      <c r="L940" s="257"/>
      <c r="M940" s="256"/>
      <c r="N940" s="257"/>
      <c r="O940" s="256">
        <v>0</v>
      </c>
      <c r="P940" s="257"/>
    </row>
    <row r="941" spans="1:16" ht="21.75" thickBot="1">
      <c r="A941" s="31" t="s">
        <v>31</v>
      </c>
      <c r="B941" s="32" t="s">
        <v>32</v>
      </c>
      <c r="C941" s="269">
        <f>SUM(C938:C940)</f>
        <v>50738.58</v>
      </c>
      <c r="D941" s="270"/>
      <c r="E941" s="269">
        <f>SUM(E938:E940)</f>
        <v>0</v>
      </c>
      <c r="F941" s="270"/>
      <c r="G941" s="269">
        <f>SUM(G938:G940)</f>
        <v>0</v>
      </c>
      <c r="H941" s="270"/>
      <c r="I941" s="269">
        <f>SUM(I938:I940)</f>
        <v>0</v>
      </c>
      <c r="J941" s="270"/>
      <c r="K941" s="269">
        <f>SUM(K938:K940)</f>
        <v>0</v>
      </c>
      <c r="L941" s="270"/>
      <c r="M941" s="269">
        <f>SUM(M938:M940)</f>
        <v>0</v>
      </c>
      <c r="N941" s="270"/>
      <c r="O941" s="269">
        <f>SUM(O938:O940)</f>
        <v>0</v>
      </c>
      <c r="P941" s="270"/>
    </row>
    <row r="942" spans="1:16" ht="15.75" thickBot="1">
      <c r="A942" s="37">
        <v>230</v>
      </c>
      <c r="B942" s="38" t="s">
        <v>28</v>
      </c>
      <c r="C942" s="269"/>
      <c r="D942" s="270"/>
      <c r="E942" s="269"/>
      <c r="F942" s="270"/>
      <c r="G942" s="269"/>
      <c r="H942" s="270"/>
      <c r="I942" s="269"/>
      <c r="J942" s="270"/>
      <c r="K942" s="269"/>
      <c r="L942" s="270"/>
      <c r="M942" s="269"/>
      <c r="N942" s="270"/>
      <c r="O942" s="256">
        <v>0</v>
      </c>
      <c r="P942" s="257"/>
    </row>
    <row r="943" spans="1:16" ht="15.75" thickBot="1">
      <c r="A943" s="37">
        <v>231</v>
      </c>
      <c r="B943" s="38" t="s">
        <v>29</v>
      </c>
      <c r="C943" s="269"/>
      <c r="D943" s="270"/>
      <c r="E943" s="269"/>
      <c r="F943" s="270"/>
      <c r="G943" s="269"/>
      <c r="H943" s="270"/>
      <c r="I943" s="269"/>
      <c r="J943" s="270"/>
      <c r="K943" s="269"/>
      <c r="L943" s="270"/>
      <c r="M943" s="269"/>
      <c r="N943" s="270"/>
      <c r="O943" s="256">
        <v>0</v>
      </c>
      <c r="P943" s="257"/>
    </row>
    <row r="944" spans="1:16" ht="15.75" thickBot="1">
      <c r="A944" s="37">
        <v>232</v>
      </c>
      <c r="B944" s="38" t="s">
        <v>30</v>
      </c>
      <c r="C944" s="269"/>
      <c r="D944" s="270"/>
      <c r="E944" s="269"/>
      <c r="F944" s="270"/>
      <c r="G944" s="269"/>
      <c r="H944" s="270"/>
      <c r="I944" s="269"/>
      <c r="J944" s="270"/>
      <c r="K944" s="269"/>
      <c r="L944" s="270"/>
      <c r="M944" s="269"/>
      <c r="N944" s="270"/>
      <c r="O944" s="256">
        <v>0</v>
      </c>
      <c r="P944" s="257"/>
    </row>
    <row r="945" spans="1:16" ht="21.75" thickBot="1">
      <c r="A945" s="31" t="s">
        <v>31</v>
      </c>
      <c r="B945" s="32" t="s">
        <v>33</v>
      </c>
      <c r="C945" s="269">
        <v>0</v>
      </c>
      <c r="D945" s="270"/>
      <c r="E945" s="269">
        <v>0</v>
      </c>
      <c r="F945" s="270"/>
      <c r="G945" s="269">
        <v>0</v>
      </c>
      <c r="H945" s="270"/>
      <c r="I945" s="269">
        <v>0</v>
      </c>
      <c r="J945" s="270"/>
      <c r="K945" s="269">
        <v>0</v>
      </c>
      <c r="L945" s="270"/>
      <c r="M945" s="269">
        <v>0</v>
      </c>
      <c r="N945" s="270"/>
      <c r="O945" s="253">
        <v>0</v>
      </c>
      <c r="P945" s="255"/>
    </row>
    <row r="946" spans="1:16" ht="15.75" thickBot="1">
      <c r="A946" s="29" t="s">
        <v>34</v>
      </c>
      <c r="B946" s="33" t="s">
        <v>35</v>
      </c>
      <c r="C946" s="258">
        <f>C945+C941</f>
        <v>50738.58</v>
      </c>
      <c r="D946" s="259"/>
      <c r="E946" s="258">
        <f>E945+E941</f>
        <v>0</v>
      </c>
      <c r="F946" s="259"/>
      <c r="G946" s="258">
        <f>G945+G941</f>
        <v>0</v>
      </c>
      <c r="H946" s="259"/>
      <c r="I946" s="258">
        <f>I945+I941</f>
        <v>0</v>
      </c>
      <c r="J946" s="259"/>
      <c r="K946" s="258">
        <f>K945+K941</f>
        <v>0</v>
      </c>
      <c r="L946" s="259"/>
      <c r="M946" s="258">
        <f>M945+M941</f>
        <v>0</v>
      </c>
      <c r="N946" s="259"/>
      <c r="O946" s="258">
        <f>O945+O941</f>
        <v>0</v>
      </c>
      <c r="P946" s="259"/>
    </row>
    <row r="947" spans="1:16" ht="15.75" thickBot="1">
      <c r="A947" s="258" t="s">
        <v>69</v>
      </c>
      <c r="B947" s="268"/>
      <c r="C947" s="258">
        <f>C946+C937</f>
        <v>50738.58</v>
      </c>
      <c r="D947" s="259"/>
      <c r="E947" s="258">
        <f>E946+E937</f>
        <v>0</v>
      </c>
      <c r="F947" s="259"/>
      <c r="G947" s="258">
        <f>G946+G937</f>
        <v>0</v>
      </c>
      <c r="H947" s="259"/>
      <c r="I947" s="258">
        <f>I946+I937</f>
        <v>0</v>
      </c>
      <c r="J947" s="259"/>
      <c r="K947" s="258">
        <f>K946+K937</f>
        <v>0</v>
      </c>
      <c r="L947" s="259"/>
      <c r="M947" s="258">
        <f>M946+M937</f>
        <v>0</v>
      </c>
      <c r="N947" s="259"/>
      <c r="O947" s="258">
        <f>O946+O937</f>
        <v>0</v>
      </c>
      <c r="P947" s="259"/>
    </row>
    <row r="948" spans="1:16" ht="45.75" thickBot="1">
      <c r="A948" s="35" t="s">
        <v>36</v>
      </c>
      <c r="B948" s="34" t="s">
        <v>128</v>
      </c>
      <c r="C948" s="253" t="s">
        <v>37</v>
      </c>
      <c r="D948" s="254"/>
      <c r="E948" s="254"/>
      <c r="F948" s="255"/>
      <c r="G948" s="262" t="s">
        <v>147</v>
      </c>
      <c r="H948" s="309"/>
      <c r="I948" s="310"/>
      <c r="J948" s="311"/>
      <c r="K948" s="311"/>
      <c r="L948" s="312"/>
      <c r="M948" s="252"/>
      <c r="N948" s="252"/>
      <c r="O948" s="252"/>
      <c r="P948" s="252"/>
    </row>
    <row r="949" spans="1:16" ht="23.25" customHeight="1" thickBot="1">
      <c r="A949" s="35"/>
      <c r="B949" s="34" t="s">
        <v>13</v>
      </c>
      <c r="C949" s="253"/>
      <c r="D949" s="254"/>
      <c r="E949" s="254"/>
      <c r="F949" s="255"/>
      <c r="G949" s="256" t="s">
        <v>13</v>
      </c>
      <c r="H949" s="304"/>
      <c r="I949" s="305"/>
      <c r="J949" s="306"/>
      <c r="K949" s="306"/>
      <c r="L949" s="307"/>
      <c r="M949" s="308"/>
      <c r="N949" s="261"/>
      <c r="O949" s="261"/>
      <c r="P949" s="261"/>
    </row>
    <row r="950" spans="1:16" ht="15.75" thickBot="1">
      <c r="A950" s="17"/>
      <c r="B950" s="181" t="s">
        <v>38</v>
      </c>
      <c r="C950" s="253"/>
      <c r="D950" s="254"/>
      <c r="E950" s="254"/>
      <c r="F950" s="255"/>
      <c r="G950" s="256" t="s">
        <v>38</v>
      </c>
      <c r="H950" s="257"/>
      <c r="I950" s="256"/>
      <c r="J950" s="257"/>
      <c r="K950" s="256"/>
      <c r="L950" s="257"/>
      <c r="M950" s="86"/>
      <c r="N950" s="85"/>
      <c r="O950" s="85"/>
      <c r="P950" s="85"/>
    </row>
    <row r="951" spans="1:16" ht="15">
      <c r="A951" s="51"/>
      <c r="B951" s="45"/>
      <c r="C951" s="51"/>
      <c r="D951" s="51"/>
      <c r="E951" s="51"/>
      <c r="F951" s="51"/>
      <c r="G951" s="86"/>
      <c r="H951" s="86"/>
      <c r="I951" s="86"/>
      <c r="J951" s="86"/>
      <c r="K951" s="86"/>
      <c r="L951" s="86"/>
      <c r="M951" s="86"/>
      <c r="N951" s="85"/>
      <c r="O951" s="85"/>
      <c r="P951" s="85"/>
    </row>
    <row r="952" spans="1:16" ht="16.5" thickBot="1">
      <c r="A952" s="39"/>
      <c r="B952" s="28" t="s">
        <v>208</v>
      </c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</row>
    <row r="953" spans="1:16" ht="19.5" customHeight="1" thickBot="1">
      <c r="A953" s="35" t="s">
        <v>14</v>
      </c>
      <c r="B953" s="70" t="s">
        <v>90</v>
      </c>
      <c r="C953" s="295"/>
      <c r="D953" s="296"/>
      <c r="E953" s="296"/>
      <c r="F953" s="296"/>
      <c r="G953" s="296"/>
      <c r="H953" s="296"/>
      <c r="I953" s="296"/>
      <c r="J953" s="296"/>
      <c r="K953" s="296"/>
      <c r="L953" s="297"/>
      <c r="M953" s="253" t="s">
        <v>68</v>
      </c>
      <c r="N953" s="255"/>
      <c r="O953" s="256">
        <v>10</v>
      </c>
      <c r="P953" s="257"/>
    </row>
    <row r="954" spans="1:16" ht="15.75" thickBot="1">
      <c r="A954" s="35" t="s">
        <v>15</v>
      </c>
      <c r="B954" s="125" t="s">
        <v>153</v>
      </c>
      <c r="C954" s="292"/>
      <c r="D954" s="293"/>
      <c r="E954" s="293"/>
      <c r="F954" s="293"/>
      <c r="G954" s="293"/>
      <c r="H954" s="293"/>
      <c r="I954" s="293"/>
      <c r="J954" s="293"/>
      <c r="K954" s="293"/>
      <c r="L954" s="294"/>
      <c r="M954" s="253" t="s">
        <v>16</v>
      </c>
      <c r="N954" s="255"/>
      <c r="O954" s="256">
        <v>6190</v>
      </c>
      <c r="P954" s="257"/>
    </row>
    <row r="955" spans="1:16" ht="15">
      <c r="A955" s="71" t="s">
        <v>17</v>
      </c>
      <c r="B955" s="288" t="s">
        <v>7</v>
      </c>
      <c r="C955" s="289">
        <v>-1</v>
      </c>
      <c r="D955" s="290"/>
      <c r="E955" s="289">
        <v>-2</v>
      </c>
      <c r="F955" s="290"/>
      <c r="G955" s="289">
        <v>-3</v>
      </c>
      <c r="H955" s="290"/>
      <c r="I955" s="289">
        <v>-4</v>
      </c>
      <c r="J955" s="290"/>
      <c r="K955" s="289">
        <v>-5</v>
      </c>
      <c r="L955" s="290"/>
      <c r="M955" s="289">
        <v>-6</v>
      </c>
      <c r="N955" s="290"/>
      <c r="O955" s="289" t="s">
        <v>129</v>
      </c>
      <c r="P955" s="290"/>
    </row>
    <row r="956" spans="1:16" ht="15" customHeight="1">
      <c r="A956" s="71"/>
      <c r="B956" s="286"/>
      <c r="C956" s="278" t="s">
        <v>2</v>
      </c>
      <c r="D956" s="279"/>
      <c r="E956" s="278" t="s">
        <v>3</v>
      </c>
      <c r="F956" s="279"/>
      <c r="G956" s="278" t="s">
        <v>4</v>
      </c>
      <c r="H956" s="279"/>
      <c r="I956" s="278" t="s">
        <v>4</v>
      </c>
      <c r="J956" s="279"/>
      <c r="K956" s="278" t="s">
        <v>4</v>
      </c>
      <c r="L956" s="279"/>
      <c r="M956" s="278" t="s">
        <v>2</v>
      </c>
      <c r="N956" s="279"/>
      <c r="O956" s="280" t="s">
        <v>5</v>
      </c>
      <c r="P956" s="281"/>
    </row>
    <row r="957" spans="1:16" ht="15" customHeight="1">
      <c r="A957" s="286"/>
      <c r="B957" s="286"/>
      <c r="C957" s="278" t="s">
        <v>18</v>
      </c>
      <c r="D957" s="279"/>
      <c r="E957" s="278" t="s">
        <v>205</v>
      </c>
      <c r="F957" s="279"/>
      <c r="G957" s="278" t="s">
        <v>206</v>
      </c>
      <c r="H957" s="279"/>
      <c r="I957" s="278" t="s">
        <v>207</v>
      </c>
      <c r="J957" s="279"/>
      <c r="K957" s="278" t="s">
        <v>9</v>
      </c>
      <c r="L957" s="279"/>
      <c r="M957" s="278" t="s">
        <v>8</v>
      </c>
      <c r="N957" s="279"/>
      <c r="O957" s="280"/>
      <c r="P957" s="281"/>
    </row>
    <row r="958" spans="1:16" ht="15.75" customHeight="1" thickBot="1">
      <c r="A958" s="287"/>
      <c r="B958" s="287"/>
      <c r="C958" s="284" t="s">
        <v>168</v>
      </c>
      <c r="D958" s="285"/>
      <c r="E958" s="284"/>
      <c r="F958" s="285"/>
      <c r="G958" s="284"/>
      <c r="H958" s="285"/>
      <c r="I958" s="284"/>
      <c r="J958" s="285"/>
      <c r="K958" s="284"/>
      <c r="L958" s="285"/>
      <c r="M958" s="284" t="s">
        <v>10</v>
      </c>
      <c r="N958" s="285"/>
      <c r="O958" s="282"/>
      <c r="P958" s="283"/>
    </row>
    <row r="959" spans="1:16" ht="15.75" thickBot="1">
      <c r="A959" s="37">
        <v>600</v>
      </c>
      <c r="B959" s="38" t="s">
        <v>19</v>
      </c>
      <c r="C959" s="256"/>
      <c r="D959" s="257"/>
      <c r="E959" s="256"/>
      <c r="F959" s="257"/>
      <c r="G959" s="256"/>
      <c r="H959" s="257"/>
      <c r="I959" s="256"/>
      <c r="J959" s="257"/>
      <c r="K959" s="256"/>
      <c r="L959" s="257"/>
      <c r="M959" s="256"/>
      <c r="N959" s="257"/>
      <c r="O959" s="256">
        <f>K959-M959</f>
        <v>0</v>
      </c>
      <c r="P959" s="257"/>
    </row>
    <row r="960" spans="1:16" ht="15.75" thickBot="1">
      <c r="A960" s="37">
        <v>601</v>
      </c>
      <c r="B960" s="38" t="s">
        <v>20</v>
      </c>
      <c r="C960" s="256"/>
      <c r="D960" s="257"/>
      <c r="E960" s="256"/>
      <c r="F960" s="257"/>
      <c r="G960" s="256"/>
      <c r="H960" s="257"/>
      <c r="I960" s="256"/>
      <c r="J960" s="257"/>
      <c r="K960" s="256"/>
      <c r="L960" s="257"/>
      <c r="M960" s="256"/>
      <c r="N960" s="257"/>
      <c r="O960" s="256">
        <f aca="true" t="shared" si="43" ref="O960:O976">K960-M960</f>
        <v>0</v>
      </c>
      <c r="P960" s="257"/>
    </row>
    <row r="961" spans="1:16" ht="15.75" thickBot="1">
      <c r="A961" s="37">
        <v>602</v>
      </c>
      <c r="B961" s="38" t="s">
        <v>21</v>
      </c>
      <c r="C961" s="256"/>
      <c r="D961" s="257"/>
      <c r="E961" s="256"/>
      <c r="F961" s="257"/>
      <c r="G961" s="256"/>
      <c r="H961" s="257"/>
      <c r="I961" s="256"/>
      <c r="J961" s="257"/>
      <c r="K961" s="256"/>
      <c r="L961" s="257"/>
      <c r="M961" s="256"/>
      <c r="N961" s="257"/>
      <c r="O961" s="256">
        <f t="shared" si="43"/>
        <v>0</v>
      </c>
      <c r="P961" s="257"/>
    </row>
    <row r="962" spans="1:16" ht="15.75" thickBot="1">
      <c r="A962" s="37">
        <v>603</v>
      </c>
      <c r="B962" s="38" t="s">
        <v>22</v>
      </c>
      <c r="C962" s="256">
        <v>0</v>
      </c>
      <c r="D962" s="257"/>
      <c r="E962" s="256"/>
      <c r="F962" s="257"/>
      <c r="G962" s="256">
        <v>0</v>
      </c>
      <c r="H962" s="257"/>
      <c r="I962" s="256"/>
      <c r="J962" s="257"/>
      <c r="K962" s="256">
        <v>0</v>
      </c>
      <c r="L962" s="257"/>
      <c r="M962" s="256">
        <v>0</v>
      </c>
      <c r="N962" s="257"/>
      <c r="O962" s="256">
        <f t="shared" si="43"/>
        <v>0</v>
      </c>
      <c r="P962" s="257"/>
    </row>
    <row r="963" spans="1:16" ht="15.75" thickBot="1">
      <c r="A963" s="37">
        <v>604</v>
      </c>
      <c r="B963" s="38" t="s">
        <v>23</v>
      </c>
      <c r="C963" s="256">
        <v>0</v>
      </c>
      <c r="D963" s="257"/>
      <c r="E963" s="256"/>
      <c r="F963" s="257"/>
      <c r="G963" s="256">
        <v>0</v>
      </c>
      <c r="H963" s="257"/>
      <c r="I963" s="256">
        <f>K963-G963</f>
        <v>0</v>
      </c>
      <c r="J963" s="257"/>
      <c r="K963" s="256">
        <v>0</v>
      </c>
      <c r="L963" s="257"/>
      <c r="M963" s="256">
        <v>0</v>
      </c>
      <c r="N963" s="257"/>
      <c r="O963" s="256">
        <f t="shared" si="43"/>
        <v>0</v>
      </c>
      <c r="P963" s="257"/>
    </row>
    <row r="964" spans="1:16" ht="15.75" thickBot="1">
      <c r="A964" s="37">
        <v>605</v>
      </c>
      <c r="B964" s="38" t="s">
        <v>24</v>
      </c>
      <c r="C964" s="256"/>
      <c r="D964" s="257"/>
      <c r="E964" s="256"/>
      <c r="F964" s="257"/>
      <c r="G964" s="256"/>
      <c r="H964" s="257"/>
      <c r="I964" s="256"/>
      <c r="J964" s="257"/>
      <c r="K964" s="256"/>
      <c r="L964" s="257"/>
      <c r="M964" s="256"/>
      <c r="N964" s="257"/>
      <c r="O964" s="256">
        <f t="shared" si="43"/>
        <v>0</v>
      </c>
      <c r="P964" s="257"/>
    </row>
    <row r="965" spans="1:16" ht="15.75" thickBot="1">
      <c r="A965" s="37">
        <v>606</v>
      </c>
      <c r="B965" s="38" t="s">
        <v>25</v>
      </c>
      <c r="C965" s="256">
        <v>15246</v>
      </c>
      <c r="D965" s="257"/>
      <c r="E965" s="256"/>
      <c r="F965" s="257"/>
      <c r="G965" s="256"/>
      <c r="H965" s="257"/>
      <c r="I965" s="256">
        <f>K965-G965</f>
        <v>14218.54</v>
      </c>
      <c r="J965" s="257"/>
      <c r="K965" s="256">
        <v>14218.54</v>
      </c>
      <c r="L965" s="257"/>
      <c r="M965" s="256">
        <v>0</v>
      </c>
      <c r="N965" s="257"/>
      <c r="O965" s="256">
        <f t="shared" si="43"/>
        <v>14218.54</v>
      </c>
      <c r="P965" s="257"/>
    </row>
    <row r="966" spans="1:16" ht="15.75" thickBot="1">
      <c r="A966" s="29" t="s">
        <v>26</v>
      </c>
      <c r="B966" s="30" t="s">
        <v>27</v>
      </c>
      <c r="C966" s="274">
        <f>SUM(C959:C965)</f>
        <v>15246</v>
      </c>
      <c r="D966" s="275"/>
      <c r="E966" s="274">
        <f>SUM(E959:E965)</f>
        <v>0</v>
      </c>
      <c r="F966" s="275"/>
      <c r="G966" s="274">
        <f>SUM(G959:G965)</f>
        <v>0</v>
      </c>
      <c r="H966" s="275"/>
      <c r="I966" s="274">
        <f>SUM(I959:I965)</f>
        <v>14218.54</v>
      </c>
      <c r="J966" s="275"/>
      <c r="K966" s="274">
        <f>SUM(K959:K965)</f>
        <v>14218.54</v>
      </c>
      <c r="L966" s="275"/>
      <c r="M966" s="274">
        <v>0</v>
      </c>
      <c r="N966" s="275"/>
      <c r="O966" s="256">
        <f t="shared" si="43"/>
        <v>14218.54</v>
      </c>
      <c r="P966" s="257"/>
    </row>
    <row r="967" spans="1:16" ht="15.75" thickBot="1">
      <c r="A967" s="37">
        <v>230</v>
      </c>
      <c r="B967" s="38" t="s">
        <v>28</v>
      </c>
      <c r="C967" s="256"/>
      <c r="D967" s="257"/>
      <c r="E967" s="256"/>
      <c r="F967" s="257"/>
      <c r="G967" s="256"/>
      <c r="H967" s="257"/>
      <c r="I967" s="256"/>
      <c r="J967" s="257"/>
      <c r="K967" s="256">
        <f>G967+I967</f>
        <v>0</v>
      </c>
      <c r="L967" s="257"/>
      <c r="M967" s="256"/>
      <c r="N967" s="257"/>
      <c r="O967" s="256">
        <f t="shared" si="43"/>
        <v>0</v>
      </c>
      <c r="P967" s="257"/>
    </row>
    <row r="968" spans="1:16" ht="15.75" thickBot="1">
      <c r="A968" s="37">
        <v>231</v>
      </c>
      <c r="B968" s="38" t="s">
        <v>29</v>
      </c>
      <c r="C968" s="256">
        <v>0</v>
      </c>
      <c r="D968" s="257"/>
      <c r="E968" s="256"/>
      <c r="F968" s="257"/>
      <c r="G968" s="256"/>
      <c r="H968" s="257"/>
      <c r="I968" s="256">
        <f>K968-G968</f>
        <v>0</v>
      </c>
      <c r="J968" s="257"/>
      <c r="K968" s="256"/>
      <c r="L968" s="257"/>
      <c r="M968" s="256">
        <v>0</v>
      </c>
      <c r="N968" s="257"/>
      <c r="O968" s="256">
        <f t="shared" si="43"/>
        <v>0</v>
      </c>
      <c r="P968" s="257"/>
    </row>
    <row r="969" spans="1:16" ht="15.75" thickBot="1">
      <c r="A969" s="37">
        <v>232</v>
      </c>
      <c r="B969" s="38" t="s">
        <v>30</v>
      </c>
      <c r="C969" s="256"/>
      <c r="D969" s="257"/>
      <c r="E969" s="256"/>
      <c r="F969" s="257"/>
      <c r="G969" s="256"/>
      <c r="H969" s="257"/>
      <c r="I969" s="256"/>
      <c r="J969" s="257"/>
      <c r="K969" s="256">
        <f>G969+I969</f>
        <v>0</v>
      </c>
      <c r="L969" s="257"/>
      <c r="M969" s="256"/>
      <c r="N969" s="257"/>
      <c r="O969" s="256">
        <f t="shared" si="43"/>
        <v>0</v>
      </c>
      <c r="P969" s="257"/>
    </row>
    <row r="970" spans="1:16" ht="21.75" thickBot="1">
      <c r="A970" s="31" t="s">
        <v>31</v>
      </c>
      <c r="B970" s="32" t="s">
        <v>32</v>
      </c>
      <c r="C970" s="269">
        <f>SUM(C967:C969)</f>
        <v>0</v>
      </c>
      <c r="D970" s="270"/>
      <c r="E970" s="269">
        <f>SUM(E967:E969)</f>
        <v>0</v>
      </c>
      <c r="F970" s="270"/>
      <c r="G970" s="269">
        <f>SUM(G967:G969)</f>
        <v>0</v>
      </c>
      <c r="H970" s="270"/>
      <c r="I970" s="269">
        <f>SUM(I967:I969)</f>
        <v>0</v>
      </c>
      <c r="J970" s="270"/>
      <c r="K970" s="269">
        <f>SUM(K967:K969)</f>
        <v>0</v>
      </c>
      <c r="L970" s="270"/>
      <c r="M970" s="269">
        <f>SUM(M967:M969)</f>
        <v>0</v>
      </c>
      <c r="N970" s="270"/>
      <c r="O970" s="256">
        <f t="shared" si="43"/>
        <v>0</v>
      </c>
      <c r="P970" s="257"/>
    </row>
    <row r="971" spans="1:16" ht="15.75" thickBot="1">
      <c r="A971" s="37">
        <v>230</v>
      </c>
      <c r="B971" s="38" t="s">
        <v>28</v>
      </c>
      <c r="C971" s="269"/>
      <c r="D971" s="270"/>
      <c r="E971" s="269"/>
      <c r="F971" s="270"/>
      <c r="G971" s="269"/>
      <c r="H971" s="270"/>
      <c r="I971" s="269"/>
      <c r="J971" s="270"/>
      <c r="K971" s="269"/>
      <c r="L971" s="270"/>
      <c r="M971" s="269"/>
      <c r="N971" s="270"/>
      <c r="O971" s="256">
        <f t="shared" si="43"/>
        <v>0</v>
      </c>
      <c r="P971" s="257"/>
    </row>
    <row r="972" spans="1:16" ht="15.75" thickBot="1">
      <c r="A972" s="37">
        <v>231</v>
      </c>
      <c r="B972" s="38" t="s">
        <v>29</v>
      </c>
      <c r="C972" s="269"/>
      <c r="D972" s="270"/>
      <c r="E972" s="269"/>
      <c r="F972" s="270"/>
      <c r="G972" s="269"/>
      <c r="H972" s="270"/>
      <c r="I972" s="269"/>
      <c r="J972" s="270"/>
      <c r="K972" s="269"/>
      <c r="L972" s="270"/>
      <c r="M972" s="269"/>
      <c r="N972" s="270"/>
      <c r="O972" s="256">
        <f t="shared" si="43"/>
        <v>0</v>
      </c>
      <c r="P972" s="257"/>
    </row>
    <row r="973" spans="1:16" ht="15.75" thickBot="1">
      <c r="A973" s="37">
        <v>232</v>
      </c>
      <c r="B973" s="38" t="s">
        <v>30</v>
      </c>
      <c r="C973" s="269"/>
      <c r="D973" s="270"/>
      <c r="E973" s="269"/>
      <c r="F973" s="270"/>
      <c r="G973" s="269"/>
      <c r="H973" s="270"/>
      <c r="I973" s="269"/>
      <c r="J973" s="270"/>
      <c r="K973" s="269"/>
      <c r="L973" s="270"/>
      <c r="M973" s="269"/>
      <c r="N973" s="270"/>
      <c r="O973" s="256">
        <f t="shared" si="43"/>
        <v>0</v>
      </c>
      <c r="P973" s="257"/>
    </row>
    <row r="974" spans="1:16" ht="21.75" thickBot="1">
      <c r="A974" s="31" t="s">
        <v>31</v>
      </c>
      <c r="B974" s="32" t="s">
        <v>33</v>
      </c>
      <c r="C974" s="269">
        <v>0</v>
      </c>
      <c r="D974" s="270"/>
      <c r="E974" s="269">
        <v>0</v>
      </c>
      <c r="F974" s="270"/>
      <c r="G974" s="269">
        <v>0</v>
      </c>
      <c r="H974" s="270"/>
      <c r="I974" s="269">
        <v>0</v>
      </c>
      <c r="J974" s="270"/>
      <c r="K974" s="269">
        <v>0</v>
      </c>
      <c r="L974" s="270"/>
      <c r="M974" s="269">
        <v>0</v>
      </c>
      <c r="N974" s="270"/>
      <c r="O974" s="256">
        <f t="shared" si="43"/>
        <v>0</v>
      </c>
      <c r="P974" s="257"/>
    </row>
    <row r="975" spans="1:16" ht="15.75" thickBot="1">
      <c r="A975" s="29" t="s">
        <v>34</v>
      </c>
      <c r="B975" s="33" t="s">
        <v>35</v>
      </c>
      <c r="C975" s="258">
        <f>C974+C970</f>
        <v>0</v>
      </c>
      <c r="D975" s="259"/>
      <c r="E975" s="258">
        <f>E974+E970</f>
        <v>0</v>
      </c>
      <c r="F975" s="259"/>
      <c r="G975" s="258">
        <f>G974+G970</f>
        <v>0</v>
      </c>
      <c r="H975" s="259"/>
      <c r="I975" s="258">
        <f>I974+I970</f>
        <v>0</v>
      </c>
      <c r="J975" s="259"/>
      <c r="K975" s="258">
        <f>K974+K970</f>
        <v>0</v>
      </c>
      <c r="L975" s="259"/>
      <c r="M975" s="258">
        <f>M974+M970</f>
        <v>0</v>
      </c>
      <c r="N975" s="259"/>
      <c r="O975" s="256">
        <f t="shared" si="43"/>
        <v>0</v>
      </c>
      <c r="P975" s="257"/>
    </row>
    <row r="976" spans="1:16" ht="15.75" thickBot="1">
      <c r="A976" s="258" t="s">
        <v>69</v>
      </c>
      <c r="B976" s="268"/>
      <c r="C976" s="258">
        <f>C975+C966</f>
        <v>15246</v>
      </c>
      <c r="D976" s="259"/>
      <c r="E976" s="258">
        <f>E975+E966</f>
        <v>0</v>
      </c>
      <c r="F976" s="259"/>
      <c r="G976" s="258">
        <f>G975+G966</f>
        <v>0</v>
      </c>
      <c r="H976" s="259"/>
      <c r="I976" s="258">
        <f>I975+I966</f>
        <v>14218.54</v>
      </c>
      <c r="J976" s="259"/>
      <c r="K976" s="258">
        <f>K975+K966</f>
        <v>14218.54</v>
      </c>
      <c r="L976" s="259"/>
      <c r="M976" s="258">
        <f>M975+M966</f>
        <v>0</v>
      </c>
      <c r="N976" s="259"/>
      <c r="O976" s="256">
        <f t="shared" si="43"/>
        <v>14218.54</v>
      </c>
      <c r="P976" s="257"/>
    </row>
    <row r="977" spans="1:16" ht="45.75" thickBot="1">
      <c r="A977" s="35" t="s">
        <v>36</v>
      </c>
      <c r="B977" s="34" t="s">
        <v>128</v>
      </c>
      <c r="C977" s="253" t="s">
        <v>37</v>
      </c>
      <c r="D977" s="254"/>
      <c r="E977" s="254"/>
      <c r="F977" s="255"/>
      <c r="G977" s="262" t="s">
        <v>147</v>
      </c>
      <c r="H977" s="309"/>
      <c r="I977" s="310"/>
      <c r="J977" s="311"/>
      <c r="K977" s="311"/>
      <c r="L977" s="312"/>
      <c r="M977" s="252"/>
      <c r="N977" s="252"/>
      <c r="O977" s="252"/>
      <c r="P977" s="252"/>
    </row>
    <row r="978" spans="1:16" ht="32.25" customHeight="1" thickBot="1">
      <c r="A978" s="35"/>
      <c r="B978" s="34" t="s">
        <v>13</v>
      </c>
      <c r="C978" s="253"/>
      <c r="D978" s="254"/>
      <c r="E978" s="254"/>
      <c r="F978" s="255"/>
      <c r="G978" s="256" t="s">
        <v>13</v>
      </c>
      <c r="H978" s="304"/>
      <c r="I978" s="305"/>
      <c r="J978" s="306"/>
      <c r="K978" s="306"/>
      <c r="L978" s="307"/>
      <c r="M978" s="308"/>
      <c r="N978" s="261"/>
      <c r="O978" s="261"/>
      <c r="P978" s="261"/>
    </row>
    <row r="979" spans="1:12" ht="15.75" thickBot="1">
      <c r="A979" s="17"/>
      <c r="B979" s="34" t="s">
        <v>38</v>
      </c>
      <c r="C979" s="253"/>
      <c r="D979" s="254"/>
      <c r="E979" s="254"/>
      <c r="F979" s="255"/>
      <c r="G979" s="256" t="s">
        <v>38</v>
      </c>
      <c r="H979" s="257"/>
      <c r="I979" s="256"/>
      <c r="J979" s="257"/>
      <c r="K979" s="256"/>
      <c r="L979" s="257"/>
    </row>
    <row r="980" spans="1:12" s="15" customFormat="1" ht="15">
      <c r="A980" s="139"/>
      <c r="B980" s="45"/>
      <c r="C980" s="51"/>
      <c r="D980" s="51"/>
      <c r="E980" s="51"/>
      <c r="F980" s="51"/>
      <c r="G980" s="135"/>
      <c r="H980" s="135"/>
      <c r="I980" s="135"/>
      <c r="J980" s="135"/>
      <c r="K980" s="135"/>
      <c r="L980" s="135"/>
    </row>
    <row r="981" spans="1:12" s="15" customFormat="1" ht="15.75" customHeight="1">
      <c r="A981" s="139"/>
      <c r="B981" s="45"/>
      <c r="C981" s="51"/>
      <c r="D981" s="51"/>
      <c r="E981" s="51"/>
      <c r="F981" s="51"/>
      <c r="G981" s="135"/>
      <c r="H981" s="135"/>
      <c r="I981" s="135"/>
      <c r="J981" s="135"/>
      <c r="K981" s="135"/>
      <c r="L981" s="135"/>
    </row>
    <row r="982" spans="1:16" s="15" customFormat="1" ht="16.5" thickBot="1">
      <c r="A982" s="39"/>
      <c r="B982" s="28" t="s">
        <v>208</v>
      </c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</row>
    <row r="983" spans="1:16" s="39" customFormat="1" ht="21" customHeight="1" thickBot="1">
      <c r="A983" s="35" t="s">
        <v>14</v>
      </c>
      <c r="B983" s="183" t="s">
        <v>90</v>
      </c>
      <c r="C983" s="295"/>
      <c r="D983" s="296"/>
      <c r="E983" s="296"/>
      <c r="F983" s="296"/>
      <c r="G983" s="296"/>
      <c r="H983" s="296"/>
      <c r="I983" s="296"/>
      <c r="J983" s="296"/>
      <c r="K983" s="296"/>
      <c r="L983" s="297"/>
      <c r="M983" s="253" t="s">
        <v>68</v>
      </c>
      <c r="N983" s="255"/>
      <c r="O983" s="256">
        <v>73</v>
      </c>
      <c r="P983" s="257"/>
    </row>
    <row r="984" spans="1:16" s="39" customFormat="1" ht="15.75" thickBot="1">
      <c r="A984" s="35" t="s">
        <v>15</v>
      </c>
      <c r="B984" s="184" t="s">
        <v>169</v>
      </c>
      <c r="C984" s="292"/>
      <c r="D984" s="293"/>
      <c r="E984" s="293"/>
      <c r="F984" s="293"/>
      <c r="G984" s="293"/>
      <c r="H984" s="293"/>
      <c r="I984" s="293"/>
      <c r="J984" s="293"/>
      <c r="K984" s="293"/>
      <c r="L984" s="294"/>
      <c r="M984" s="253" t="s">
        <v>16</v>
      </c>
      <c r="N984" s="255"/>
      <c r="O984" s="291" t="s">
        <v>100</v>
      </c>
      <c r="P984" s="257"/>
    </row>
    <row r="985" spans="1:16" s="15" customFormat="1" ht="15">
      <c r="A985" s="137" t="s">
        <v>17</v>
      </c>
      <c r="B985" s="288" t="s">
        <v>7</v>
      </c>
      <c r="C985" s="289">
        <v>-1</v>
      </c>
      <c r="D985" s="290"/>
      <c r="E985" s="289">
        <v>-2</v>
      </c>
      <c r="F985" s="290"/>
      <c r="G985" s="289">
        <v>-3</v>
      </c>
      <c r="H985" s="290"/>
      <c r="I985" s="289">
        <v>-4</v>
      </c>
      <c r="J985" s="290"/>
      <c r="K985" s="289">
        <v>-5</v>
      </c>
      <c r="L985" s="290"/>
      <c r="M985" s="289">
        <v>-6</v>
      </c>
      <c r="N985" s="290"/>
      <c r="O985" s="289" t="s">
        <v>129</v>
      </c>
      <c r="P985" s="290"/>
    </row>
    <row r="986" spans="1:16" s="15" customFormat="1" ht="15" customHeight="1">
      <c r="A986" s="137"/>
      <c r="B986" s="286"/>
      <c r="C986" s="278" t="s">
        <v>2</v>
      </c>
      <c r="D986" s="279"/>
      <c r="E986" s="278" t="s">
        <v>3</v>
      </c>
      <c r="F986" s="279"/>
      <c r="G986" s="278" t="s">
        <v>4</v>
      </c>
      <c r="H986" s="279"/>
      <c r="I986" s="278" t="s">
        <v>4</v>
      </c>
      <c r="J986" s="279"/>
      <c r="K986" s="278" t="s">
        <v>4</v>
      </c>
      <c r="L986" s="279"/>
      <c r="M986" s="278" t="s">
        <v>2</v>
      </c>
      <c r="N986" s="279"/>
      <c r="O986" s="280" t="s">
        <v>5</v>
      </c>
      <c r="P986" s="281"/>
    </row>
    <row r="987" spans="1:16" s="15" customFormat="1" ht="15" customHeight="1">
      <c r="A987" s="286"/>
      <c r="B987" s="286"/>
      <c r="C987" s="278" t="s">
        <v>18</v>
      </c>
      <c r="D987" s="279"/>
      <c r="E987" s="278" t="s">
        <v>205</v>
      </c>
      <c r="F987" s="279"/>
      <c r="G987" s="278" t="s">
        <v>206</v>
      </c>
      <c r="H987" s="279"/>
      <c r="I987" s="278" t="s">
        <v>207</v>
      </c>
      <c r="J987" s="279"/>
      <c r="K987" s="278" t="s">
        <v>9</v>
      </c>
      <c r="L987" s="279"/>
      <c r="M987" s="278" t="s">
        <v>8</v>
      </c>
      <c r="N987" s="279"/>
      <c r="O987" s="280"/>
      <c r="P987" s="281"/>
    </row>
    <row r="988" spans="1:16" s="15" customFormat="1" ht="15.75" customHeight="1" thickBot="1">
      <c r="A988" s="287"/>
      <c r="B988" s="287"/>
      <c r="C988" s="284" t="s">
        <v>168</v>
      </c>
      <c r="D988" s="285"/>
      <c r="E988" s="284"/>
      <c r="F988" s="285"/>
      <c r="G988" s="284"/>
      <c r="H988" s="285"/>
      <c r="I988" s="284"/>
      <c r="J988" s="285"/>
      <c r="K988" s="284"/>
      <c r="L988" s="285"/>
      <c r="M988" s="284" t="s">
        <v>10</v>
      </c>
      <c r="N988" s="285"/>
      <c r="O988" s="282"/>
      <c r="P988" s="283"/>
    </row>
    <row r="989" spans="1:16" s="15" customFormat="1" ht="15.75" thickBot="1">
      <c r="A989" s="37">
        <v>600</v>
      </c>
      <c r="B989" s="38" t="s">
        <v>19</v>
      </c>
      <c r="C989" s="256">
        <v>1309</v>
      </c>
      <c r="D989" s="257"/>
      <c r="E989" s="256"/>
      <c r="F989" s="257"/>
      <c r="G989" s="256"/>
      <c r="H989" s="257"/>
      <c r="I989" s="256"/>
      <c r="J989" s="257"/>
      <c r="K989" s="256"/>
      <c r="L989" s="257"/>
      <c r="M989" s="256"/>
      <c r="N989" s="257"/>
      <c r="O989" s="256">
        <f>K989-M989</f>
        <v>0</v>
      </c>
      <c r="P989" s="257"/>
    </row>
    <row r="990" spans="1:16" s="15" customFormat="1" ht="15.75" thickBot="1">
      <c r="A990" s="37">
        <v>601</v>
      </c>
      <c r="B990" s="38" t="s">
        <v>20</v>
      </c>
      <c r="C990" s="256"/>
      <c r="D990" s="257"/>
      <c r="E990" s="256"/>
      <c r="F990" s="257"/>
      <c r="G990" s="256"/>
      <c r="H990" s="257"/>
      <c r="I990" s="256"/>
      <c r="J990" s="257"/>
      <c r="K990" s="256"/>
      <c r="L990" s="257"/>
      <c r="M990" s="256"/>
      <c r="N990" s="257"/>
      <c r="O990" s="256">
        <f aca="true" t="shared" si="44" ref="O990:O1006">K990-M990</f>
        <v>0</v>
      </c>
      <c r="P990" s="257"/>
    </row>
    <row r="991" spans="1:16" s="15" customFormat="1" ht="15.75" thickBot="1">
      <c r="A991" s="37">
        <v>602</v>
      </c>
      <c r="B991" s="38" t="s">
        <v>21</v>
      </c>
      <c r="C991" s="256">
        <v>202.33</v>
      </c>
      <c r="D991" s="257"/>
      <c r="E991" s="256"/>
      <c r="F991" s="257"/>
      <c r="G991" s="256"/>
      <c r="H991" s="257"/>
      <c r="I991" s="256"/>
      <c r="J991" s="257"/>
      <c r="K991" s="256"/>
      <c r="L991" s="257"/>
      <c r="M991" s="256"/>
      <c r="N991" s="257"/>
      <c r="O991" s="256">
        <f t="shared" si="44"/>
        <v>0</v>
      </c>
      <c r="P991" s="257"/>
    </row>
    <row r="992" spans="1:16" s="15" customFormat="1" ht="15.75" thickBot="1">
      <c r="A992" s="37">
        <v>603</v>
      </c>
      <c r="B992" s="38" t="s">
        <v>22</v>
      </c>
      <c r="C992" s="256"/>
      <c r="D992" s="257"/>
      <c r="E992" s="256"/>
      <c r="F992" s="257"/>
      <c r="G992" s="256">
        <v>0</v>
      </c>
      <c r="H992" s="257"/>
      <c r="I992" s="256"/>
      <c r="J992" s="257"/>
      <c r="K992" s="256"/>
      <c r="L992" s="257"/>
      <c r="M992" s="256"/>
      <c r="N992" s="257"/>
      <c r="O992" s="256">
        <f t="shared" si="44"/>
        <v>0</v>
      </c>
      <c r="P992" s="257"/>
    </row>
    <row r="993" spans="1:16" s="15" customFormat="1" ht="15.75" thickBot="1">
      <c r="A993" s="37">
        <v>604</v>
      </c>
      <c r="B993" s="38" t="s">
        <v>23</v>
      </c>
      <c r="C993" s="256">
        <v>0</v>
      </c>
      <c r="D993" s="257"/>
      <c r="E993" s="256"/>
      <c r="F993" s="257"/>
      <c r="G993" s="256">
        <v>0</v>
      </c>
      <c r="H993" s="257"/>
      <c r="I993" s="256">
        <f>K993-G993</f>
        <v>0</v>
      </c>
      <c r="J993" s="257"/>
      <c r="K993" s="256">
        <v>0</v>
      </c>
      <c r="L993" s="257"/>
      <c r="M993" s="256">
        <v>0</v>
      </c>
      <c r="N993" s="257"/>
      <c r="O993" s="256">
        <f t="shared" si="44"/>
        <v>0</v>
      </c>
      <c r="P993" s="257"/>
    </row>
    <row r="994" spans="1:16" s="15" customFormat="1" ht="15.75" thickBot="1">
      <c r="A994" s="37">
        <v>605</v>
      </c>
      <c r="B994" s="38" t="s">
        <v>24</v>
      </c>
      <c r="C994" s="256"/>
      <c r="D994" s="257"/>
      <c r="E994" s="256"/>
      <c r="F994" s="257"/>
      <c r="G994" s="256"/>
      <c r="H994" s="257"/>
      <c r="I994" s="256"/>
      <c r="J994" s="257"/>
      <c r="K994" s="256"/>
      <c r="L994" s="257"/>
      <c r="M994" s="256"/>
      <c r="N994" s="257"/>
      <c r="O994" s="256">
        <f t="shared" si="44"/>
        <v>0</v>
      </c>
      <c r="P994" s="257"/>
    </row>
    <row r="995" spans="1:16" s="15" customFormat="1" ht="15.75" thickBot="1">
      <c r="A995" s="37">
        <v>606</v>
      </c>
      <c r="B995" s="38" t="s">
        <v>25</v>
      </c>
      <c r="C995" s="256">
        <v>0</v>
      </c>
      <c r="D995" s="257"/>
      <c r="E995" s="256"/>
      <c r="F995" s="257"/>
      <c r="G995" s="256"/>
      <c r="H995" s="257"/>
      <c r="I995" s="256">
        <f>K995-G995</f>
        <v>0</v>
      </c>
      <c r="J995" s="257"/>
      <c r="K995" s="256"/>
      <c r="L995" s="257"/>
      <c r="M995" s="256">
        <v>0</v>
      </c>
      <c r="N995" s="257"/>
      <c r="O995" s="256">
        <f t="shared" si="44"/>
        <v>0</v>
      </c>
      <c r="P995" s="257"/>
    </row>
    <row r="996" spans="1:16" s="15" customFormat="1" ht="15.75" thickBot="1">
      <c r="A996" s="29" t="s">
        <v>26</v>
      </c>
      <c r="B996" s="30" t="s">
        <v>27</v>
      </c>
      <c r="C996" s="274">
        <f>SUM(C989:C995)</f>
        <v>1511.33</v>
      </c>
      <c r="D996" s="275"/>
      <c r="E996" s="274">
        <f>SUM(E989:E995)</f>
        <v>0</v>
      </c>
      <c r="F996" s="275"/>
      <c r="G996" s="274">
        <f>SUM(G989:G995)</f>
        <v>0</v>
      </c>
      <c r="H996" s="275"/>
      <c r="I996" s="274">
        <f>SUM(I989:I995)</f>
        <v>0</v>
      </c>
      <c r="J996" s="275"/>
      <c r="K996" s="274">
        <f>SUM(K989:K995)</f>
        <v>0</v>
      </c>
      <c r="L996" s="275"/>
      <c r="M996" s="274">
        <f>SUM(M989:M995)</f>
        <v>0</v>
      </c>
      <c r="N996" s="275"/>
      <c r="O996" s="256">
        <f t="shared" si="44"/>
        <v>0</v>
      </c>
      <c r="P996" s="257"/>
    </row>
    <row r="997" spans="1:16" s="15" customFormat="1" ht="15.75" thickBot="1">
      <c r="A997" s="37">
        <v>230</v>
      </c>
      <c r="B997" s="38" t="s">
        <v>28</v>
      </c>
      <c r="C997" s="256"/>
      <c r="D997" s="257"/>
      <c r="E997" s="256"/>
      <c r="F997" s="257"/>
      <c r="G997" s="256"/>
      <c r="H997" s="257"/>
      <c r="I997" s="256"/>
      <c r="J997" s="257"/>
      <c r="K997" s="256">
        <f>G997+I997</f>
        <v>0</v>
      </c>
      <c r="L997" s="257"/>
      <c r="M997" s="256"/>
      <c r="N997" s="257"/>
      <c r="O997" s="256">
        <f t="shared" si="44"/>
        <v>0</v>
      </c>
      <c r="P997" s="257"/>
    </row>
    <row r="998" spans="1:16" s="15" customFormat="1" ht="15.75" thickBot="1">
      <c r="A998" s="37">
        <v>231</v>
      </c>
      <c r="B998" s="38" t="s">
        <v>29</v>
      </c>
      <c r="C998" s="256">
        <v>0</v>
      </c>
      <c r="D998" s="257"/>
      <c r="E998" s="256"/>
      <c r="F998" s="257"/>
      <c r="G998" s="256"/>
      <c r="H998" s="257"/>
      <c r="I998" s="256">
        <f>K998-G998</f>
        <v>0</v>
      </c>
      <c r="J998" s="257"/>
      <c r="K998" s="256"/>
      <c r="L998" s="257"/>
      <c r="M998" s="256">
        <v>0</v>
      </c>
      <c r="N998" s="257"/>
      <c r="O998" s="256">
        <f t="shared" si="44"/>
        <v>0</v>
      </c>
      <c r="P998" s="257"/>
    </row>
    <row r="999" spans="1:16" s="15" customFormat="1" ht="15.75" thickBot="1">
      <c r="A999" s="37">
        <v>232</v>
      </c>
      <c r="B999" s="38" t="s">
        <v>30</v>
      </c>
      <c r="C999" s="256"/>
      <c r="D999" s="257"/>
      <c r="E999" s="256"/>
      <c r="F999" s="257"/>
      <c r="G999" s="256"/>
      <c r="H999" s="257"/>
      <c r="I999" s="256"/>
      <c r="J999" s="257"/>
      <c r="K999" s="256">
        <f>G999+I999</f>
        <v>0</v>
      </c>
      <c r="L999" s="257"/>
      <c r="M999" s="256"/>
      <c r="N999" s="257"/>
      <c r="O999" s="256">
        <f t="shared" si="44"/>
        <v>0</v>
      </c>
      <c r="P999" s="257"/>
    </row>
    <row r="1000" spans="1:16" s="15" customFormat="1" ht="21.75" thickBot="1">
      <c r="A1000" s="31" t="s">
        <v>31</v>
      </c>
      <c r="B1000" s="32" t="s">
        <v>32</v>
      </c>
      <c r="C1000" s="269">
        <f>SUM(C997:C999)</f>
        <v>0</v>
      </c>
      <c r="D1000" s="270"/>
      <c r="E1000" s="269">
        <f>SUM(E997:E999)</f>
        <v>0</v>
      </c>
      <c r="F1000" s="270"/>
      <c r="G1000" s="269">
        <f>SUM(G997:G999)</f>
        <v>0</v>
      </c>
      <c r="H1000" s="270"/>
      <c r="I1000" s="269">
        <f>SUM(I997:I999)</f>
        <v>0</v>
      </c>
      <c r="J1000" s="270"/>
      <c r="K1000" s="269">
        <f>SUM(K997:K999)</f>
        <v>0</v>
      </c>
      <c r="L1000" s="270"/>
      <c r="M1000" s="269">
        <f>SUM(M997:M999)</f>
        <v>0</v>
      </c>
      <c r="N1000" s="270"/>
      <c r="O1000" s="256">
        <f t="shared" si="44"/>
        <v>0</v>
      </c>
      <c r="P1000" s="257"/>
    </row>
    <row r="1001" spans="1:16" s="15" customFormat="1" ht="15.75" thickBot="1">
      <c r="A1001" s="37">
        <v>230</v>
      </c>
      <c r="B1001" s="38" t="s">
        <v>28</v>
      </c>
      <c r="C1001" s="269"/>
      <c r="D1001" s="270"/>
      <c r="E1001" s="269"/>
      <c r="F1001" s="270"/>
      <c r="G1001" s="269"/>
      <c r="H1001" s="270"/>
      <c r="I1001" s="269"/>
      <c r="J1001" s="270"/>
      <c r="K1001" s="269"/>
      <c r="L1001" s="270"/>
      <c r="M1001" s="269"/>
      <c r="N1001" s="270"/>
      <c r="O1001" s="256">
        <f t="shared" si="44"/>
        <v>0</v>
      </c>
      <c r="P1001" s="257"/>
    </row>
    <row r="1002" spans="1:16" s="15" customFormat="1" ht="15.75" thickBot="1">
      <c r="A1002" s="37">
        <v>231</v>
      </c>
      <c r="B1002" s="38" t="s">
        <v>29</v>
      </c>
      <c r="C1002" s="269"/>
      <c r="D1002" s="270"/>
      <c r="E1002" s="269"/>
      <c r="F1002" s="270"/>
      <c r="G1002" s="269"/>
      <c r="H1002" s="270"/>
      <c r="I1002" s="269"/>
      <c r="J1002" s="270"/>
      <c r="K1002" s="269"/>
      <c r="L1002" s="270"/>
      <c r="M1002" s="269"/>
      <c r="N1002" s="270"/>
      <c r="O1002" s="256">
        <f t="shared" si="44"/>
        <v>0</v>
      </c>
      <c r="P1002" s="257"/>
    </row>
    <row r="1003" spans="1:16" s="15" customFormat="1" ht="15.75" thickBot="1">
      <c r="A1003" s="37">
        <v>232</v>
      </c>
      <c r="B1003" s="38" t="s">
        <v>30</v>
      </c>
      <c r="C1003" s="269"/>
      <c r="D1003" s="270"/>
      <c r="E1003" s="269"/>
      <c r="F1003" s="270"/>
      <c r="G1003" s="269"/>
      <c r="H1003" s="270"/>
      <c r="I1003" s="269"/>
      <c r="J1003" s="270"/>
      <c r="K1003" s="269"/>
      <c r="L1003" s="270"/>
      <c r="M1003" s="269"/>
      <c r="N1003" s="270"/>
      <c r="O1003" s="256">
        <f t="shared" si="44"/>
        <v>0</v>
      </c>
      <c r="P1003" s="257"/>
    </row>
    <row r="1004" spans="1:16" s="15" customFormat="1" ht="21.75" thickBot="1">
      <c r="A1004" s="31" t="s">
        <v>31</v>
      </c>
      <c r="B1004" s="32" t="s">
        <v>33</v>
      </c>
      <c r="C1004" s="269">
        <v>0</v>
      </c>
      <c r="D1004" s="270"/>
      <c r="E1004" s="269">
        <v>0</v>
      </c>
      <c r="F1004" s="270"/>
      <c r="G1004" s="269">
        <v>0</v>
      </c>
      <c r="H1004" s="270"/>
      <c r="I1004" s="269">
        <v>0</v>
      </c>
      <c r="J1004" s="270"/>
      <c r="K1004" s="269">
        <v>0</v>
      </c>
      <c r="L1004" s="270"/>
      <c r="M1004" s="269">
        <v>0</v>
      </c>
      <c r="N1004" s="270"/>
      <c r="O1004" s="256">
        <f t="shared" si="44"/>
        <v>0</v>
      </c>
      <c r="P1004" s="257"/>
    </row>
    <row r="1005" spans="1:16" s="15" customFormat="1" ht="15.75" thickBot="1">
      <c r="A1005" s="29" t="s">
        <v>34</v>
      </c>
      <c r="B1005" s="33" t="s">
        <v>35</v>
      </c>
      <c r="C1005" s="258">
        <f>C1004+C1000</f>
        <v>0</v>
      </c>
      <c r="D1005" s="259"/>
      <c r="E1005" s="258">
        <f>E1004+E1000</f>
        <v>0</v>
      </c>
      <c r="F1005" s="259"/>
      <c r="G1005" s="258">
        <f>G1004+G1000</f>
        <v>0</v>
      </c>
      <c r="H1005" s="259"/>
      <c r="I1005" s="258">
        <f>I1004+I1000</f>
        <v>0</v>
      </c>
      <c r="J1005" s="259"/>
      <c r="K1005" s="258">
        <f>K1004+K1000</f>
        <v>0</v>
      </c>
      <c r="L1005" s="259"/>
      <c r="M1005" s="258">
        <f>M1004+M1000</f>
        <v>0</v>
      </c>
      <c r="N1005" s="259"/>
      <c r="O1005" s="256">
        <f t="shared" si="44"/>
        <v>0</v>
      </c>
      <c r="P1005" s="257"/>
    </row>
    <row r="1006" spans="1:16" s="15" customFormat="1" ht="15.75" thickBot="1">
      <c r="A1006" s="258" t="s">
        <v>69</v>
      </c>
      <c r="B1006" s="268"/>
      <c r="C1006" s="258">
        <f>C1005+C996</f>
        <v>1511.33</v>
      </c>
      <c r="D1006" s="259"/>
      <c r="E1006" s="258">
        <f>E1005+E996</f>
        <v>0</v>
      </c>
      <c r="F1006" s="259"/>
      <c r="G1006" s="258">
        <f>G1005+G996</f>
        <v>0</v>
      </c>
      <c r="H1006" s="259"/>
      <c r="I1006" s="258">
        <f>I1005+I996</f>
        <v>0</v>
      </c>
      <c r="J1006" s="259"/>
      <c r="K1006" s="258">
        <f>K1005+K996</f>
        <v>0</v>
      </c>
      <c r="L1006" s="259"/>
      <c r="M1006" s="258">
        <f>M1005+M996</f>
        <v>0</v>
      </c>
      <c r="N1006" s="259"/>
      <c r="O1006" s="256">
        <f t="shared" si="44"/>
        <v>0</v>
      </c>
      <c r="P1006" s="257"/>
    </row>
    <row r="1007" spans="1:16" s="15" customFormat="1" ht="45.75" thickBot="1">
      <c r="A1007" s="35" t="s">
        <v>36</v>
      </c>
      <c r="B1007" s="34" t="s">
        <v>128</v>
      </c>
      <c r="C1007" s="253" t="s">
        <v>37</v>
      </c>
      <c r="D1007" s="254"/>
      <c r="E1007" s="254"/>
      <c r="F1007" s="255"/>
      <c r="G1007" s="262" t="s">
        <v>147</v>
      </c>
      <c r="H1007" s="309"/>
      <c r="I1007" s="310"/>
      <c r="J1007" s="311"/>
      <c r="K1007" s="311"/>
      <c r="L1007" s="312"/>
      <c r="M1007" s="252"/>
      <c r="N1007" s="252"/>
      <c r="O1007" s="252"/>
      <c r="P1007" s="252"/>
    </row>
    <row r="1008" spans="1:16" s="15" customFormat="1" ht="30.75" customHeight="1" thickBot="1">
      <c r="A1008" s="35"/>
      <c r="B1008" s="34" t="s">
        <v>13</v>
      </c>
      <c r="C1008" s="253"/>
      <c r="D1008" s="254"/>
      <c r="E1008" s="254"/>
      <c r="F1008" s="255"/>
      <c r="G1008" s="256" t="s">
        <v>13</v>
      </c>
      <c r="H1008" s="304"/>
      <c r="I1008" s="305"/>
      <c r="J1008" s="306"/>
      <c r="K1008" s="306"/>
      <c r="L1008" s="307"/>
      <c r="M1008" s="308"/>
      <c r="N1008" s="261"/>
      <c r="O1008" s="261"/>
      <c r="P1008" s="261"/>
    </row>
    <row r="1009" spans="1:12" s="15" customFormat="1" ht="15.75" thickBot="1">
      <c r="A1009" s="17"/>
      <c r="B1009" s="34" t="s">
        <v>38</v>
      </c>
      <c r="C1009" s="253"/>
      <c r="D1009" s="254"/>
      <c r="E1009" s="254"/>
      <c r="F1009" s="255"/>
      <c r="G1009" s="256" t="s">
        <v>38</v>
      </c>
      <c r="H1009" s="257"/>
      <c r="I1009" s="256"/>
      <c r="J1009" s="257"/>
      <c r="K1009" s="256"/>
      <c r="L1009" s="257"/>
    </row>
    <row r="1010" spans="1:12" s="15" customFormat="1" ht="15">
      <c r="A1010" s="139"/>
      <c r="B1010" s="45"/>
      <c r="C1010" s="51"/>
      <c r="D1010" s="51"/>
      <c r="E1010" s="51"/>
      <c r="F1010" s="51"/>
      <c r="G1010" s="135"/>
      <c r="H1010" s="135"/>
      <c r="I1010" s="135"/>
      <c r="J1010" s="135"/>
      <c r="K1010" s="135"/>
      <c r="L1010" s="135"/>
    </row>
    <row r="1011" spans="1:12" s="15" customFormat="1" ht="15">
      <c r="A1011" s="139"/>
      <c r="B1011" s="45"/>
      <c r="C1011" s="51"/>
      <c r="D1011" s="51"/>
      <c r="E1011" s="51"/>
      <c r="F1011" s="51"/>
      <c r="G1011" s="135"/>
      <c r="H1011" s="135"/>
      <c r="I1011" s="135"/>
      <c r="J1011" s="135"/>
      <c r="K1011" s="135"/>
      <c r="L1011" s="135"/>
    </row>
    <row r="1012" spans="1:16" s="15" customFormat="1" ht="16.5" thickBot="1">
      <c r="A1012" s="39"/>
      <c r="B1012" s="28" t="s">
        <v>208</v>
      </c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</row>
    <row r="1013" spans="1:16" s="15" customFormat="1" ht="22.5" customHeight="1" thickBot="1">
      <c r="A1013" s="182" t="s">
        <v>14</v>
      </c>
      <c r="B1013" s="136" t="s">
        <v>90</v>
      </c>
      <c r="C1013" s="295"/>
      <c r="D1013" s="296"/>
      <c r="E1013" s="296"/>
      <c r="F1013" s="296"/>
      <c r="G1013" s="296"/>
      <c r="H1013" s="296"/>
      <c r="I1013" s="296"/>
      <c r="J1013" s="296"/>
      <c r="K1013" s="296"/>
      <c r="L1013" s="297"/>
      <c r="M1013" s="253" t="s">
        <v>68</v>
      </c>
      <c r="N1013" s="255"/>
      <c r="O1013" s="291" t="s">
        <v>70</v>
      </c>
      <c r="P1013" s="257"/>
    </row>
    <row r="1014" spans="1:16" s="15" customFormat="1" ht="15.75" thickBot="1">
      <c r="A1014" s="35" t="s">
        <v>15</v>
      </c>
      <c r="B1014" s="169" t="s">
        <v>194</v>
      </c>
      <c r="C1014" s="292"/>
      <c r="D1014" s="293"/>
      <c r="E1014" s="293"/>
      <c r="F1014" s="293"/>
      <c r="G1014" s="293"/>
      <c r="H1014" s="293"/>
      <c r="I1014" s="293"/>
      <c r="J1014" s="293"/>
      <c r="K1014" s="293"/>
      <c r="L1014" s="294"/>
      <c r="M1014" s="253" t="s">
        <v>16</v>
      </c>
      <c r="N1014" s="255"/>
      <c r="O1014" s="291" t="s">
        <v>170</v>
      </c>
      <c r="P1014" s="257"/>
    </row>
    <row r="1015" spans="1:16" s="15" customFormat="1" ht="15">
      <c r="A1015" s="137" t="s">
        <v>17</v>
      </c>
      <c r="B1015" s="288" t="s">
        <v>7</v>
      </c>
      <c r="C1015" s="289">
        <v>-1</v>
      </c>
      <c r="D1015" s="290"/>
      <c r="E1015" s="289">
        <v>-2</v>
      </c>
      <c r="F1015" s="290"/>
      <c r="G1015" s="289">
        <v>-3</v>
      </c>
      <c r="H1015" s="290"/>
      <c r="I1015" s="289">
        <v>-4</v>
      </c>
      <c r="J1015" s="290"/>
      <c r="K1015" s="289">
        <v>-5</v>
      </c>
      <c r="L1015" s="290"/>
      <c r="M1015" s="289">
        <v>-6</v>
      </c>
      <c r="N1015" s="290"/>
      <c r="O1015" s="289" t="s">
        <v>129</v>
      </c>
      <c r="P1015" s="290"/>
    </row>
    <row r="1016" spans="1:16" s="15" customFormat="1" ht="15" customHeight="1">
      <c r="A1016" s="137"/>
      <c r="B1016" s="286"/>
      <c r="C1016" s="278" t="s">
        <v>2</v>
      </c>
      <c r="D1016" s="279"/>
      <c r="E1016" s="278" t="s">
        <v>3</v>
      </c>
      <c r="F1016" s="279"/>
      <c r="G1016" s="278" t="s">
        <v>4</v>
      </c>
      <c r="H1016" s="279"/>
      <c r="I1016" s="278" t="s">
        <v>4</v>
      </c>
      <c r="J1016" s="279"/>
      <c r="K1016" s="278" t="s">
        <v>4</v>
      </c>
      <c r="L1016" s="279"/>
      <c r="M1016" s="278" t="s">
        <v>2</v>
      </c>
      <c r="N1016" s="279"/>
      <c r="O1016" s="280" t="s">
        <v>5</v>
      </c>
      <c r="P1016" s="281"/>
    </row>
    <row r="1017" spans="1:16" s="15" customFormat="1" ht="15" customHeight="1">
      <c r="A1017" s="286"/>
      <c r="B1017" s="286"/>
      <c r="C1017" s="278" t="s">
        <v>18</v>
      </c>
      <c r="D1017" s="279"/>
      <c r="E1017" s="278" t="s">
        <v>205</v>
      </c>
      <c r="F1017" s="279"/>
      <c r="G1017" s="278" t="s">
        <v>206</v>
      </c>
      <c r="H1017" s="279"/>
      <c r="I1017" s="278" t="s">
        <v>207</v>
      </c>
      <c r="J1017" s="279"/>
      <c r="K1017" s="278" t="s">
        <v>9</v>
      </c>
      <c r="L1017" s="279"/>
      <c r="M1017" s="278" t="s">
        <v>8</v>
      </c>
      <c r="N1017" s="279"/>
      <c r="O1017" s="280"/>
      <c r="P1017" s="281"/>
    </row>
    <row r="1018" spans="1:16" s="15" customFormat="1" ht="15.75" customHeight="1" thickBot="1">
      <c r="A1018" s="287"/>
      <c r="B1018" s="287"/>
      <c r="C1018" s="284" t="s">
        <v>168</v>
      </c>
      <c r="D1018" s="285"/>
      <c r="E1018" s="284"/>
      <c r="F1018" s="285"/>
      <c r="G1018" s="284"/>
      <c r="H1018" s="285"/>
      <c r="I1018" s="284"/>
      <c r="J1018" s="285"/>
      <c r="K1018" s="284"/>
      <c r="L1018" s="285"/>
      <c r="M1018" s="284" t="s">
        <v>10</v>
      </c>
      <c r="N1018" s="285"/>
      <c r="O1018" s="282"/>
      <c r="P1018" s="283"/>
    </row>
    <row r="1019" spans="1:16" s="15" customFormat="1" ht="15.75" thickBot="1">
      <c r="A1019" s="37">
        <v>600</v>
      </c>
      <c r="B1019" s="38" t="s">
        <v>19</v>
      </c>
      <c r="C1019" s="256"/>
      <c r="D1019" s="257"/>
      <c r="E1019" s="256"/>
      <c r="F1019" s="257"/>
      <c r="G1019" s="256"/>
      <c r="H1019" s="257"/>
      <c r="I1019" s="256"/>
      <c r="J1019" s="257"/>
      <c r="K1019" s="256"/>
      <c r="L1019" s="257"/>
      <c r="M1019" s="256"/>
      <c r="N1019" s="257"/>
      <c r="O1019" s="256">
        <f>K1019-M1019</f>
        <v>0</v>
      </c>
      <c r="P1019" s="257"/>
    </row>
    <row r="1020" spans="1:16" s="15" customFormat="1" ht="15.75" thickBot="1">
      <c r="A1020" s="37">
        <v>601</v>
      </c>
      <c r="B1020" s="38" t="s">
        <v>20</v>
      </c>
      <c r="C1020" s="256"/>
      <c r="D1020" s="257"/>
      <c r="E1020" s="256"/>
      <c r="F1020" s="257"/>
      <c r="G1020" s="256"/>
      <c r="H1020" s="257"/>
      <c r="I1020" s="256"/>
      <c r="J1020" s="257"/>
      <c r="K1020" s="256"/>
      <c r="L1020" s="257"/>
      <c r="M1020" s="256"/>
      <c r="N1020" s="257"/>
      <c r="O1020" s="256">
        <f aca="true" t="shared" si="45" ref="O1020:O1036">K1020-M1020</f>
        <v>0</v>
      </c>
      <c r="P1020" s="257"/>
    </row>
    <row r="1021" spans="1:16" s="15" customFormat="1" ht="15.75" thickBot="1">
      <c r="A1021" s="37">
        <v>602</v>
      </c>
      <c r="B1021" s="38" t="s">
        <v>21</v>
      </c>
      <c r="C1021" s="256"/>
      <c r="D1021" s="257"/>
      <c r="E1021" s="256"/>
      <c r="F1021" s="257"/>
      <c r="G1021" s="256"/>
      <c r="H1021" s="257"/>
      <c r="I1021" s="256"/>
      <c r="J1021" s="257"/>
      <c r="K1021" s="256">
        <v>400</v>
      </c>
      <c r="L1021" s="257"/>
      <c r="M1021" s="256"/>
      <c r="N1021" s="257"/>
      <c r="O1021" s="256">
        <f t="shared" si="45"/>
        <v>400</v>
      </c>
      <c r="P1021" s="257"/>
    </row>
    <row r="1022" spans="1:16" s="15" customFormat="1" ht="15.75" thickBot="1">
      <c r="A1022" s="37">
        <v>603</v>
      </c>
      <c r="B1022" s="38" t="s">
        <v>22</v>
      </c>
      <c r="C1022" s="256"/>
      <c r="D1022" s="257"/>
      <c r="E1022" s="256"/>
      <c r="F1022" s="257"/>
      <c r="G1022" s="256">
        <v>0</v>
      </c>
      <c r="H1022" s="257"/>
      <c r="I1022" s="256"/>
      <c r="J1022" s="257"/>
      <c r="K1022" s="256">
        <v>0</v>
      </c>
      <c r="L1022" s="257"/>
      <c r="M1022" s="256">
        <v>0</v>
      </c>
      <c r="N1022" s="257"/>
      <c r="O1022" s="256">
        <f t="shared" si="45"/>
        <v>0</v>
      </c>
      <c r="P1022" s="257"/>
    </row>
    <row r="1023" spans="1:16" s="15" customFormat="1" ht="15.75" thickBot="1">
      <c r="A1023" s="37">
        <v>604</v>
      </c>
      <c r="B1023" s="38" t="s">
        <v>23</v>
      </c>
      <c r="C1023" s="256"/>
      <c r="D1023" s="257"/>
      <c r="E1023" s="256"/>
      <c r="F1023" s="257"/>
      <c r="G1023" s="256">
        <v>0</v>
      </c>
      <c r="H1023" s="257"/>
      <c r="I1023" s="256">
        <f>K1023-G1023</f>
        <v>0</v>
      </c>
      <c r="J1023" s="257"/>
      <c r="K1023" s="256">
        <v>0</v>
      </c>
      <c r="L1023" s="257"/>
      <c r="M1023" s="256">
        <v>0</v>
      </c>
      <c r="N1023" s="257"/>
      <c r="O1023" s="256">
        <f t="shared" si="45"/>
        <v>0</v>
      </c>
      <c r="P1023" s="257"/>
    </row>
    <row r="1024" spans="1:16" s="15" customFormat="1" ht="15.75" thickBot="1">
      <c r="A1024" s="37">
        <v>605</v>
      </c>
      <c r="B1024" s="38" t="s">
        <v>24</v>
      </c>
      <c r="C1024" s="256"/>
      <c r="D1024" s="257"/>
      <c r="E1024" s="256"/>
      <c r="F1024" s="257"/>
      <c r="G1024" s="256"/>
      <c r="H1024" s="257"/>
      <c r="I1024" s="256"/>
      <c r="J1024" s="257"/>
      <c r="K1024" s="256"/>
      <c r="L1024" s="257"/>
      <c r="M1024" s="256"/>
      <c r="N1024" s="257"/>
      <c r="O1024" s="256">
        <f t="shared" si="45"/>
        <v>0</v>
      </c>
      <c r="P1024" s="257"/>
    </row>
    <row r="1025" spans="1:16" s="15" customFormat="1" ht="15.75" thickBot="1">
      <c r="A1025" s="37">
        <v>606</v>
      </c>
      <c r="B1025" s="38" t="s">
        <v>25</v>
      </c>
      <c r="C1025" s="256"/>
      <c r="D1025" s="257"/>
      <c r="E1025" s="256"/>
      <c r="F1025" s="257"/>
      <c r="G1025" s="256"/>
      <c r="H1025" s="257"/>
      <c r="I1025" s="256"/>
      <c r="J1025" s="257"/>
      <c r="K1025" s="256"/>
      <c r="L1025" s="257"/>
      <c r="M1025" s="256">
        <v>0</v>
      </c>
      <c r="N1025" s="257"/>
      <c r="O1025" s="256">
        <f t="shared" si="45"/>
        <v>0</v>
      </c>
      <c r="P1025" s="257"/>
    </row>
    <row r="1026" spans="1:16" s="15" customFormat="1" ht="15.75" thickBot="1">
      <c r="A1026" s="29" t="s">
        <v>26</v>
      </c>
      <c r="B1026" s="30" t="s">
        <v>27</v>
      </c>
      <c r="C1026" s="274">
        <f>SUM(C1019:C1025)</f>
        <v>0</v>
      </c>
      <c r="D1026" s="275"/>
      <c r="E1026" s="274">
        <f>SUM(E1019:E1025)</f>
        <v>0</v>
      </c>
      <c r="F1026" s="275"/>
      <c r="G1026" s="274">
        <f>SUM(G1019:G1025)</f>
        <v>0</v>
      </c>
      <c r="H1026" s="275"/>
      <c r="I1026" s="274">
        <f>SUM(I1019:I1025)</f>
        <v>0</v>
      </c>
      <c r="J1026" s="275"/>
      <c r="K1026" s="274">
        <f>SUM(K1019:K1025)</f>
        <v>400</v>
      </c>
      <c r="L1026" s="275"/>
      <c r="M1026" s="274">
        <f>SUM(M1019:M1025)</f>
        <v>0</v>
      </c>
      <c r="N1026" s="275"/>
      <c r="O1026" s="256">
        <f t="shared" si="45"/>
        <v>400</v>
      </c>
      <c r="P1026" s="257"/>
    </row>
    <row r="1027" spans="1:16" s="15" customFormat="1" ht="15.75" thickBot="1">
      <c r="A1027" s="37">
        <v>230</v>
      </c>
      <c r="B1027" s="38" t="s">
        <v>28</v>
      </c>
      <c r="C1027" s="256"/>
      <c r="D1027" s="257"/>
      <c r="E1027" s="256"/>
      <c r="F1027" s="257"/>
      <c r="G1027" s="256"/>
      <c r="H1027" s="257"/>
      <c r="I1027" s="256"/>
      <c r="J1027" s="257"/>
      <c r="K1027" s="256">
        <f>G1027+I1027</f>
        <v>0</v>
      </c>
      <c r="L1027" s="257"/>
      <c r="M1027" s="256"/>
      <c r="N1027" s="257"/>
      <c r="O1027" s="256">
        <f t="shared" si="45"/>
        <v>0</v>
      </c>
      <c r="P1027" s="257"/>
    </row>
    <row r="1028" spans="1:16" s="15" customFormat="1" ht="15.75" thickBot="1">
      <c r="A1028" s="37">
        <v>231</v>
      </c>
      <c r="B1028" s="38" t="s">
        <v>29</v>
      </c>
      <c r="C1028" s="256"/>
      <c r="D1028" s="257"/>
      <c r="E1028" s="256"/>
      <c r="F1028" s="257"/>
      <c r="G1028" s="256"/>
      <c r="H1028" s="257"/>
      <c r="I1028" s="256">
        <f>K1028-G1028</f>
        <v>0</v>
      </c>
      <c r="J1028" s="257"/>
      <c r="K1028" s="256"/>
      <c r="L1028" s="257"/>
      <c r="M1028" s="256">
        <v>0</v>
      </c>
      <c r="N1028" s="257"/>
      <c r="O1028" s="256">
        <f t="shared" si="45"/>
        <v>0</v>
      </c>
      <c r="P1028" s="257"/>
    </row>
    <row r="1029" spans="1:16" s="15" customFormat="1" ht="15.75" thickBot="1">
      <c r="A1029" s="37">
        <v>232</v>
      </c>
      <c r="B1029" s="38" t="s">
        <v>30</v>
      </c>
      <c r="C1029" s="256"/>
      <c r="D1029" s="257"/>
      <c r="E1029" s="256"/>
      <c r="F1029" s="257"/>
      <c r="G1029" s="256"/>
      <c r="H1029" s="257"/>
      <c r="I1029" s="256"/>
      <c r="J1029" s="257"/>
      <c r="K1029" s="256">
        <f>G1029+I1029</f>
        <v>0</v>
      </c>
      <c r="L1029" s="257"/>
      <c r="M1029" s="256"/>
      <c r="N1029" s="257"/>
      <c r="O1029" s="256">
        <f t="shared" si="45"/>
        <v>0</v>
      </c>
      <c r="P1029" s="257"/>
    </row>
    <row r="1030" spans="1:16" s="15" customFormat="1" ht="21.75" thickBot="1">
      <c r="A1030" s="31" t="s">
        <v>31</v>
      </c>
      <c r="B1030" s="32" t="s">
        <v>32</v>
      </c>
      <c r="C1030" s="269">
        <f>SUM(C1027:C1029)</f>
        <v>0</v>
      </c>
      <c r="D1030" s="270"/>
      <c r="E1030" s="269">
        <f>SUM(E1027:E1029)</f>
        <v>0</v>
      </c>
      <c r="F1030" s="270"/>
      <c r="G1030" s="269">
        <f>SUM(G1027:G1029)</f>
        <v>0</v>
      </c>
      <c r="H1030" s="270"/>
      <c r="I1030" s="269">
        <f>SUM(I1027:I1029)</f>
        <v>0</v>
      </c>
      <c r="J1030" s="270"/>
      <c r="K1030" s="269">
        <f>SUM(K1027:K1029)</f>
        <v>0</v>
      </c>
      <c r="L1030" s="270"/>
      <c r="M1030" s="269">
        <f>SUM(M1027:M1029)</f>
        <v>0</v>
      </c>
      <c r="N1030" s="270"/>
      <c r="O1030" s="256">
        <f t="shared" si="45"/>
        <v>0</v>
      </c>
      <c r="P1030" s="257"/>
    </row>
    <row r="1031" spans="1:16" s="15" customFormat="1" ht="15.75" thickBot="1">
      <c r="A1031" s="37">
        <v>230</v>
      </c>
      <c r="B1031" s="38" t="s">
        <v>28</v>
      </c>
      <c r="C1031" s="269"/>
      <c r="D1031" s="270"/>
      <c r="E1031" s="269"/>
      <c r="F1031" s="270"/>
      <c r="G1031" s="269"/>
      <c r="H1031" s="270"/>
      <c r="I1031" s="269"/>
      <c r="J1031" s="270"/>
      <c r="K1031" s="269"/>
      <c r="L1031" s="270"/>
      <c r="M1031" s="269"/>
      <c r="N1031" s="270"/>
      <c r="O1031" s="256">
        <f t="shared" si="45"/>
        <v>0</v>
      </c>
      <c r="P1031" s="257"/>
    </row>
    <row r="1032" spans="1:16" s="15" customFormat="1" ht="15.75" thickBot="1">
      <c r="A1032" s="37">
        <v>231</v>
      </c>
      <c r="B1032" s="38" t="s">
        <v>29</v>
      </c>
      <c r="C1032" s="269"/>
      <c r="D1032" s="270"/>
      <c r="E1032" s="269"/>
      <c r="F1032" s="270"/>
      <c r="G1032" s="269"/>
      <c r="H1032" s="270"/>
      <c r="I1032" s="269"/>
      <c r="J1032" s="270"/>
      <c r="K1032" s="269"/>
      <c r="L1032" s="270"/>
      <c r="M1032" s="269"/>
      <c r="N1032" s="270"/>
      <c r="O1032" s="256">
        <f t="shared" si="45"/>
        <v>0</v>
      </c>
      <c r="P1032" s="257"/>
    </row>
    <row r="1033" spans="1:16" s="15" customFormat="1" ht="15.75" thickBot="1">
      <c r="A1033" s="37">
        <v>232</v>
      </c>
      <c r="B1033" s="38" t="s">
        <v>30</v>
      </c>
      <c r="C1033" s="269"/>
      <c r="D1033" s="270"/>
      <c r="E1033" s="269"/>
      <c r="F1033" s="270"/>
      <c r="G1033" s="269"/>
      <c r="H1033" s="270"/>
      <c r="I1033" s="269"/>
      <c r="J1033" s="270"/>
      <c r="K1033" s="269"/>
      <c r="L1033" s="270"/>
      <c r="M1033" s="269"/>
      <c r="N1033" s="270"/>
      <c r="O1033" s="256">
        <f t="shared" si="45"/>
        <v>0</v>
      </c>
      <c r="P1033" s="257"/>
    </row>
    <row r="1034" spans="1:16" s="15" customFormat="1" ht="21.75" thickBot="1">
      <c r="A1034" s="31" t="s">
        <v>31</v>
      </c>
      <c r="B1034" s="32" t="s">
        <v>33</v>
      </c>
      <c r="C1034" s="269">
        <v>0</v>
      </c>
      <c r="D1034" s="270"/>
      <c r="E1034" s="269">
        <v>0</v>
      </c>
      <c r="F1034" s="270"/>
      <c r="G1034" s="269">
        <v>0</v>
      </c>
      <c r="H1034" s="270"/>
      <c r="I1034" s="269">
        <v>0</v>
      </c>
      <c r="J1034" s="270"/>
      <c r="K1034" s="269">
        <v>0</v>
      </c>
      <c r="L1034" s="270"/>
      <c r="M1034" s="269">
        <v>0</v>
      </c>
      <c r="N1034" s="270"/>
      <c r="O1034" s="256">
        <f t="shared" si="45"/>
        <v>0</v>
      </c>
      <c r="P1034" s="257"/>
    </row>
    <row r="1035" spans="1:16" s="15" customFormat="1" ht="15.75" thickBot="1">
      <c r="A1035" s="29" t="s">
        <v>34</v>
      </c>
      <c r="B1035" s="33" t="s">
        <v>35</v>
      </c>
      <c r="C1035" s="258">
        <f>C1034+C1030</f>
        <v>0</v>
      </c>
      <c r="D1035" s="259"/>
      <c r="E1035" s="258">
        <f>E1034+E1030</f>
        <v>0</v>
      </c>
      <c r="F1035" s="259"/>
      <c r="G1035" s="258">
        <f>G1034+G1030</f>
        <v>0</v>
      </c>
      <c r="H1035" s="259"/>
      <c r="I1035" s="258">
        <f>I1034+I1030</f>
        <v>0</v>
      </c>
      <c r="J1035" s="259"/>
      <c r="K1035" s="258">
        <f>K1034+K1030</f>
        <v>0</v>
      </c>
      <c r="L1035" s="259"/>
      <c r="M1035" s="258">
        <f>M1034+M1030</f>
        <v>0</v>
      </c>
      <c r="N1035" s="259"/>
      <c r="O1035" s="256">
        <f t="shared" si="45"/>
        <v>0</v>
      </c>
      <c r="P1035" s="257"/>
    </row>
    <row r="1036" spans="1:16" s="15" customFormat="1" ht="15.75" thickBot="1">
      <c r="A1036" s="258" t="s">
        <v>69</v>
      </c>
      <c r="B1036" s="268"/>
      <c r="C1036" s="258">
        <f>C1035+C1026</f>
        <v>0</v>
      </c>
      <c r="D1036" s="259"/>
      <c r="E1036" s="258">
        <f>E1035+E1026</f>
        <v>0</v>
      </c>
      <c r="F1036" s="259"/>
      <c r="G1036" s="258">
        <f>G1035+G1026</f>
        <v>0</v>
      </c>
      <c r="H1036" s="259"/>
      <c r="I1036" s="258">
        <f>I1035+I1026</f>
        <v>0</v>
      </c>
      <c r="J1036" s="259"/>
      <c r="K1036" s="258">
        <f>K1035+K1026</f>
        <v>400</v>
      </c>
      <c r="L1036" s="259"/>
      <c r="M1036" s="258">
        <f>M1035+M1026</f>
        <v>0</v>
      </c>
      <c r="N1036" s="259"/>
      <c r="O1036" s="256">
        <f t="shared" si="45"/>
        <v>400</v>
      </c>
      <c r="P1036" s="257"/>
    </row>
    <row r="1037" spans="1:16" s="15" customFormat="1" ht="45.75" thickBot="1">
      <c r="A1037" s="35" t="s">
        <v>36</v>
      </c>
      <c r="B1037" s="34" t="s">
        <v>128</v>
      </c>
      <c r="C1037" s="253" t="s">
        <v>37</v>
      </c>
      <c r="D1037" s="254"/>
      <c r="E1037" s="254"/>
      <c r="F1037" s="255"/>
      <c r="G1037" s="262" t="s">
        <v>147</v>
      </c>
      <c r="H1037" s="309"/>
      <c r="I1037" s="310"/>
      <c r="J1037" s="311"/>
      <c r="K1037" s="311"/>
      <c r="L1037" s="312"/>
      <c r="M1037" s="252"/>
      <c r="N1037" s="252"/>
      <c r="O1037" s="252"/>
      <c r="P1037" s="252"/>
    </row>
    <row r="1038" spans="1:16" s="15" customFormat="1" ht="29.25" customHeight="1" thickBot="1">
      <c r="A1038" s="35"/>
      <c r="B1038" s="34" t="s">
        <v>13</v>
      </c>
      <c r="C1038" s="253"/>
      <c r="D1038" s="254"/>
      <c r="E1038" s="254"/>
      <c r="F1038" s="255"/>
      <c r="G1038" s="256" t="s">
        <v>13</v>
      </c>
      <c r="H1038" s="304"/>
      <c r="I1038" s="305"/>
      <c r="J1038" s="306"/>
      <c r="K1038" s="306"/>
      <c r="L1038" s="307"/>
      <c r="M1038" s="308"/>
      <c r="N1038" s="261"/>
      <c r="O1038" s="261"/>
      <c r="P1038" s="261"/>
    </row>
    <row r="1039" spans="1:12" s="15" customFormat="1" ht="15.75" thickBot="1">
      <c r="A1039" s="17"/>
      <c r="B1039" s="34" t="s">
        <v>38</v>
      </c>
      <c r="C1039" s="253"/>
      <c r="D1039" s="254"/>
      <c r="E1039" s="254"/>
      <c r="F1039" s="255"/>
      <c r="G1039" s="256" t="s">
        <v>38</v>
      </c>
      <c r="H1039" s="257"/>
      <c r="I1039" s="256"/>
      <c r="J1039" s="257"/>
      <c r="K1039" s="256"/>
      <c r="L1039" s="257"/>
    </row>
    <row r="1040" spans="1:12" s="15" customFormat="1" ht="15">
      <c r="A1040" s="139"/>
      <c r="B1040" s="45"/>
      <c r="C1040" s="51"/>
      <c r="D1040" s="51"/>
      <c r="E1040" s="51"/>
      <c r="F1040" s="51"/>
      <c r="G1040" s="135"/>
      <c r="H1040" s="135"/>
      <c r="I1040" s="135"/>
      <c r="J1040" s="135"/>
      <c r="K1040" s="135"/>
      <c r="L1040" s="135"/>
    </row>
    <row r="1041" spans="1:12" s="15" customFormat="1" ht="15">
      <c r="A1041" s="139"/>
      <c r="B1041" s="45"/>
      <c r="C1041" s="51"/>
      <c r="D1041" s="51"/>
      <c r="E1041" s="51"/>
      <c r="F1041" s="51"/>
      <c r="G1041" s="135"/>
      <c r="H1041" s="135"/>
      <c r="I1041" s="135"/>
      <c r="J1041" s="135"/>
      <c r="K1041" s="135"/>
      <c r="L1041" s="135"/>
    </row>
    <row r="1042" spans="1:12" s="15" customFormat="1" ht="15">
      <c r="A1042" s="139"/>
      <c r="B1042" s="45"/>
      <c r="C1042" s="51"/>
      <c r="D1042" s="51"/>
      <c r="E1042" s="51"/>
      <c r="F1042" s="51"/>
      <c r="G1042" s="135"/>
      <c r="H1042" s="135"/>
      <c r="I1042" s="135"/>
      <c r="J1042" s="135"/>
      <c r="K1042" s="135"/>
      <c r="L1042" s="135"/>
    </row>
    <row r="1043" spans="1:12" s="15" customFormat="1" ht="15">
      <c r="A1043" s="139"/>
      <c r="B1043" s="45"/>
      <c r="C1043" s="51"/>
      <c r="D1043" s="51"/>
      <c r="E1043" s="51"/>
      <c r="F1043" s="51"/>
      <c r="G1043" s="135"/>
      <c r="H1043" s="135"/>
      <c r="I1043" s="135"/>
      <c r="J1043" s="135"/>
      <c r="K1043" s="135"/>
      <c r="L1043" s="135"/>
    </row>
    <row r="1044" spans="1:12" s="15" customFormat="1" ht="15">
      <c r="A1044" s="139"/>
      <c r="B1044" s="45"/>
      <c r="C1044" s="51"/>
      <c r="D1044" s="51"/>
      <c r="E1044" s="51"/>
      <c r="F1044" s="51"/>
      <c r="G1044" s="135"/>
      <c r="H1044" s="135"/>
      <c r="I1044" s="135"/>
      <c r="J1044" s="135"/>
      <c r="K1044" s="135"/>
      <c r="L1044" s="135"/>
    </row>
    <row r="1045" spans="3:16" ht="15">
      <c r="C1045" s="185">
        <f aca="true" t="shared" si="46" ref="C1045:J1045">C1036+C1006+C976+C947+C919+C891+C863+C835+C807+C779+C720+C692+C663+C634+C605+C576+C548+C520+C461+C433+C402+C316+C287+C259+C231+C203+C175+C147+C119+C89+C58+C27+C750+C373</f>
        <v>821509.127</v>
      </c>
      <c r="D1045" s="185">
        <f t="shared" si="46"/>
        <v>0</v>
      </c>
      <c r="E1045" s="185">
        <f t="shared" si="46"/>
        <v>284887.998</v>
      </c>
      <c r="F1045" s="185">
        <f t="shared" si="46"/>
        <v>0</v>
      </c>
      <c r="G1045" s="185">
        <f t="shared" si="46"/>
        <v>284888.043</v>
      </c>
      <c r="H1045" s="185">
        <f t="shared" si="46"/>
        <v>0</v>
      </c>
      <c r="I1045" s="185">
        <f t="shared" si="46"/>
        <v>212673.57300000003</v>
      </c>
      <c r="J1045" s="185">
        <f t="shared" si="46"/>
        <v>0</v>
      </c>
      <c r="K1045" s="185">
        <f aca="true" t="shared" si="47" ref="K1045:P1045">K345+K490+K1036+K1006+K976+K947+K919+K891+K863+K835+K807+K779+K720+K692+K663+K634+K605+K576+K548+K520+K461+K433+K402+K316+K287+K259+K231+K203+K175+K147+K119+K89+K58+K27+K750+K373</f>
        <v>516929.39999999997</v>
      </c>
      <c r="L1045" s="185">
        <f t="shared" si="47"/>
        <v>0</v>
      </c>
      <c r="M1045" s="185">
        <f t="shared" si="47"/>
        <v>143039.63</v>
      </c>
      <c r="N1045" s="185">
        <f t="shared" si="47"/>
        <v>0</v>
      </c>
      <c r="O1045" s="185">
        <f t="shared" si="47"/>
        <v>363462.70000000007</v>
      </c>
      <c r="P1045" s="185">
        <f t="shared" si="47"/>
        <v>0</v>
      </c>
    </row>
    <row r="1046" spans="8:14" ht="15">
      <c r="H1046" s="40"/>
      <c r="M1046" s="404"/>
      <c r="N1046" s="404"/>
    </row>
  </sheetData>
  <sheetProtection/>
  <mergeCells count="6690">
    <mergeCell ref="K348:L348"/>
    <mergeCell ref="M348:N348"/>
    <mergeCell ref="O348:P348"/>
    <mergeCell ref="A345:B345"/>
    <mergeCell ref="C345:D345"/>
    <mergeCell ref="E345:F345"/>
    <mergeCell ref="C348:F348"/>
    <mergeCell ref="G348:H348"/>
    <mergeCell ref="I348:J348"/>
    <mergeCell ref="C347:F347"/>
    <mergeCell ref="A326:A327"/>
    <mergeCell ref="E326:F327"/>
    <mergeCell ref="G326:H327"/>
    <mergeCell ref="I326:J327"/>
    <mergeCell ref="K326:L327"/>
    <mergeCell ref="O326:P327"/>
    <mergeCell ref="B324:B327"/>
    <mergeCell ref="E324:F324"/>
    <mergeCell ref="C326:D326"/>
    <mergeCell ref="M326:N326"/>
    <mergeCell ref="G347:H347"/>
    <mergeCell ref="I347:J347"/>
    <mergeCell ref="K347:L347"/>
    <mergeCell ref="M347:N347"/>
    <mergeCell ref="O347:P347"/>
    <mergeCell ref="C346:F346"/>
    <mergeCell ref="G346:H346"/>
    <mergeCell ref="I346:J346"/>
    <mergeCell ref="K346:L346"/>
    <mergeCell ref="M346:N346"/>
    <mergeCell ref="O346:P346"/>
    <mergeCell ref="G345:H345"/>
    <mergeCell ref="I345:J345"/>
    <mergeCell ref="K345:L345"/>
    <mergeCell ref="M345:N345"/>
    <mergeCell ref="O345:P345"/>
    <mergeCell ref="O343:P343"/>
    <mergeCell ref="C344:D344"/>
    <mergeCell ref="E344:F344"/>
    <mergeCell ref="G344:H344"/>
    <mergeCell ref="I344:J344"/>
    <mergeCell ref="K344:L344"/>
    <mergeCell ref="M344:N344"/>
    <mergeCell ref="O344:P344"/>
    <mergeCell ref="C343:D343"/>
    <mergeCell ref="E343:F343"/>
    <mergeCell ref="G343:H343"/>
    <mergeCell ref="I343:J343"/>
    <mergeCell ref="K343:L343"/>
    <mergeCell ref="M343:N343"/>
    <mergeCell ref="O341:P341"/>
    <mergeCell ref="C342:D342"/>
    <mergeCell ref="E342:F342"/>
    <mergeCell ref="G342:H342"/>
    <mergeCell ref="I342:J342"/>
    <mergeCell ref="K342:L342"/>
    <mergeCell ref="M342:N342"/>
    <mergeCell ref="O342:P342"/>
    <mergeCell ref="C341:D341"/>
    <mergeCell ref="E341:F341"/>
    <mergeCell ref="G341:H341"/>
    <mergeCell ref="I341:J341"/>
    <mergeCell ref="K341:L341"/>
    <mergeCell ref="M341:N341"/>
    <mergeCell ref="O339:P339"/>
    <mergeCell ref="C340:D340"/>
    <mergeCell ref="E340:F340"/>
    <mergeCell ref="G340:H340"/>
    <mergeCell ref="I340:J340"/>
    <mergeCell ref="K340:L340"/>
    <mergeCell ref="M340:N340"/>
    <mergeCell ref="O340:P340"/>
    <mergeCell ref="C339:D339"/>
    <mergeCell ref="E339:F339"/>
    <mergeCell ref="G339:H339"/>
    <mergeCell ref="I339:J339"/>
    <mergeCell ref="K339:L339"/>
    <mergeCell ref="M339:N339"/>
    <mergeCell ref="O337:P337"/>
    <mergeCell ref="C338:D338"/>
    <mergeCell ref="E338:F338"/>
    <mergeCell ref="G338:H338"/>
    <mergeCell ref="I338:J338"/>
    <mergeCell ref="K338:L338"/>
    <mergeCell ref="M338:N338"/>
    <mergeCell ref="O338:P338"/>
    <mergeCell ref="C337:D337"/>
    <mergeCell ref="E337:F337"/>
    <mergeCell ref="G337:H337"/>
    <mergeCell ref="I337:J337"/>
    <mergeCell ref="K337:L337"/>
    <mergeCell ref="M337:N337"/>
    <mergeCell ref="O335:P335"/>
    <mergeCell ref="C336:D336"/>
    <mergeCell ref="E336:F336"/>
    <mergeCell ref="G336:H336"/>
    <mergeCell ref="I336:J336"/>
    <mergeCell ref="K336:L336"/>
    <mergeCell ref="M336:N336"/>
    <mergeCell ref="O336:P336"/>
    <mergeCell ref="C335:D335"/>
    <mergeCell ref="E335:F335"/>
    <mergeCell ref="G335:H335"/>
    <mergeCell ref="I335:J335"/>
    <mergeCell ref="K335:L335"/>
    <mergeCell ref="M335:N335"/>
    <mergeCell ref="O333:P333"/>
    <mergeCell ref="C334:D334"/>
    <mergeCell ref="E334:F334"/>
    <mergeCell ref="G334:H334"/>
    <mergeCell ref="I334:J334"/>
    <mergeCell ref="K334:L334"/>
    <mergeCell ref="M334:N334"/>
    <mergeCell ref="O334:P334"/>
    <mergeCell ref="C333:D333"/>
    <mergeCell ref="E333:F333"/>
    <mergeCell ref="G333:H333"/>
    <mergeCell ref="I333:J333"/>
    <mergeCell ref="K333:L333"/>
    <mergeCell ref="M333:N333"/>
    <mergeCell ref="O331:P331"/>
    <mergeCell ref="C332:D332"/>
    <mergeCell ref="E332:F332"/>
    <mergeCell ref="G332:H332"/>
    <mergeCell ref="I332:J332"/>
    <mergeCell ref="K332:L332"/>
    <mergeCell ref="M332:N332"/>
    <mergeCell ref="O332:P332"/>
    <mergeCell ref="C331:D331"/>
    <mergeCell ref="E331:F331"/>
    <mergeCell ref="G331:H331"/>
    <mergeCell ref="I331:J331"/>
    <mergeCell ref="K331:L331"/>
    <mergeCell ref="M331:N331"/>
    <mergeCell ref="O329:P329"/>
    <mergeCell ref="C330:D330"/>
    <mergeCell ref="E330:F330"/>
    <mergeCell ref="G330:H330"/>
    <mergeCell ref="I330:J330"/>
    <mergeCell ref="K330:L330"/>
    <mergeCell ref="M330:N330"/>
    <mergeCell ref="O330:P330"/>
    <mergeCell ref="C329:D329"/>
    <mergeCell ref="E329:F329"/>
    <mergeCell ref="G329:H329"/>
    <mergeCell ref="I329:J329"/>
    <mergeCell ref="K329:L329"/>
    <mergeCell ref="M329:N329"/>
    <mergeCell ref="C328:D328"/>
    <mergeCell ref="E328:F328"/>
    <mergeCell ref="G328:H328"/>
    <mergeCell ref="I328:J328"/>
    <mergeCell ref="K328:L328"/>
    <mergeCell ref="M328:N328"/>
    <mergeCell ref="C327:D327"/>
    <mergeCell ref="M327:N327"/>
    <mergeCell ref="C325:D325"/>
    <mergeCell ref="E325:F325"/>
    <mergeCell ref="G325:H325"/>
    <mergeCell ref="I325:J325"/>
    <mergeCell ref="K325:L325"/>
    <mergeCell ref="O324:P324"/>
    <mergeCell ref="O322:P322"/>
    <mergeCell ref="O323:P323"/>
    <mergeCell ref="M322:N322"/>
    <mergeCell ref="O328:P328"/>
    <mergeCell ref="M325:N325"/>
    <mergeCell ref="O325:P325"/>
    <mergeCell ref="K323:L323"/>
    <mergeCell ref="M323:N323"/>
    <mergeCell ref="G324:H324"/>
    <mergeCell ref="I324:J324"/>
    <mergeCell ref="K324:L324"/>
    <mergeCell ref="M324:N324"/>
    <mergeCell ref="C324:D324"/>
    <mergeCell ref="C322:D322"/>
    <mergeCell ref="E322:F322"/>
    <mergeCell ref="G322:H322"/>
    <mergeCell ref="I322:J322"/>
    <mergeCell ref="K322:L322"/>
    <mergeCell ref="C323:D323"/>
    <mergeCell ref="E323:F323"/>
    <mergeCell ref="G323:H323"/>
    <mergeCell ref="I323:J323"/>
    <mergeCell ref="C321:D321"/>
    <mergeCell ref="E321:F321"/>
    <mergeCell ref="G321:H321"/>
    <mergeCell ref="I321:J321"/>
    <mergeCell ref="K321:L321"/>
    <mergeCell ref="M321:N321"/>
    <mergeCell ref="O321:P321"/>
    <mergeCell ref="C753:F753"/>
    <mergeCell ref="G753:H753"/>
    <mergeCell ref="I753:J753"/>
    <mergeCell ref="K753:L753"/>
    <mergeCell ref="M753:N753"/>
    <mergeCell ref="O753:P753"/>
    <mergeCell ref="C752:F752"/>
    <mergeCell ref="G752:H752"/>
    <mergeCell ref="I752:J752"/>
    <mergeCell ref="K752:L752"/>
    <mergeCell ref="M752:N752"/>
    <mergeCell ref="O752:P752"/>
    <mergeCell ref="M750:N750"/>
    <mergeCell ref="O750:P750"/>
    <mergeCell ref="C749:D749"/>
    <mergeCell ref="C751:F751"/>
    <mergeCell ref="G751:H751"/>
    <mergeCell ref="I751:J751"/>
    <mergeCell ref="K751:L751"/>
    <mergeCell ref="M751:N751"/>
    <mergeCell ref="O751:P751"/>
    <mergeCell ref="E749:F749"/>
    <mergeCell ref="A750:B750"/>
    <mergeCell ref="C750:D750"/>
    <mergeCell ref="E750:F750"/>
    <mergeCell ref="G750:H750"/>
    <mergeCell ref="I750:J750"/>
    <mergeCell ref="K750:L750"/>
    <mergeCell ref="G749:H749"/>
    <mergeCell ref="I749:J749"/>
    <mergeCell ref="K749:L749"/>
    <mergeCell ref="M749:N749"/>
    <mergeCell ref="O747:P747"/>
    <mergeCell ref="O748:P748"/>
    <mergeCell ref="O749:P749"/>
    <mergeCell ref="C748:D748"/>
    <mergeCell ref="E748:F748"/>
    <mergeCell ref="G748:H748"/>
    <mergeCell ref="I748:J748"/>
    <mergeCell ref="K748:L748"/>
    <mergeCell ref="M748:N748"/>
    <mergeCell ref="C747:D747"/>
    <mergeCell ref="E747:F747"/>
    <mergeCell ref="G747:H747"/>
    <mergeCell ref="I747:J747"/>
    <mergeCell ref="K747:L747"/>
    <mergeCell ref="M747:N747"/>
    <mergeCell ref="O745:P745"/>
    <mergeCell ref="C746:D746"/>
    <mergeCell ref="E746:F746"/>
    <mergeCell ref="G746:H746"/>
    <mergeCell ref="I746:J746"/>
    <mergeCell ref="K746:L746"/>
    <mergeCell ref="M746:N746"/>
    <mergeCell ref="O746:P746"/>
    <mergeCell ref="C745:D745"/>
    <mergeCell ref="E745:F745"/>
    <mergeCell ref="G745:H745"/>
    <mergeCell ref="I745:J745"/>
    <mergeCell ref="K745:L745"/>
    <mergeCell ref="M745:N745"/>
    <mergeCell ref="O743:P743"/>
    <mergeCell ref="C744:D744"/>
    <mergeCell ref="E744:F744"/>
    <mergeCell ref="G744:H744"/>
    <mergeCell ref="I744:J744"/>
    <mergeCell ref="K744:L744"/>
    <mergeCell ref="M744:N744"/>
    <mergeCell ref="O744:P744"/>
    <mergeCell ref="C743:D743"/>
    <mergeCell ref="E743:F743"/>
    <mergeCell ref="G743:H743"/>
    <mergeCell ref="I743:J743"/>
    <mergeCell ref="K743:L743"/>
    <mergeCell ref="M743:N743"/>
    <mergeCell ref="O741:P741"/>
    <mergeCell ref="C742:D742"/>
    <mergeCell ref="E742:F742"/>
    <mergeCell ref="G742:H742"/>
    <mergeCell ref="I742:J742"/>
    <mergeCell ref="K742:L742"/>
    <mergeCell ref="M742:N742"/>
    <mergeCell ref="O742:P742"/>
    <mergeCell ref="C741:D741"/>
    <mergeCell ref="E741:F741"/>
    <mergeCell ref="G741:H741"/>
    <mergeCell ref="I741:J741"/>
    <mergeCell ref="K741:L741"/>
    <mergeCell ref="M741:N741"/>
    <mergeCell ref="O739:P739"/>
    <mergeCell ref="C740:D740"/>
    <mergeCell ref="E740:F740"/>
    <mergeCell ref="G740:H740"/>
    <mergeCell ref="I740:J740"/>
    <mergeCell ref="K740:L740"/>
    <mergeCell ref="M740:N740"/>
    <mergeCell ref="O740:P740"/>
    <mergeCell ref="C739:D739"/>
    <mergeCell ref="E739:F739"/>
    <mergeCell ref="G739:H739"/>
    <mergeCell ref="I739:J739"/>
    <mergeCell ref="K739:L739"/>
    <mergeCell ref="M739:N739"/>
    <mergeCell ref="O737:P737"/>
    <mergeCell ref="C738:D738"/>
    <mergeCell ref="E738:F738"/>
    <mergeCell ref="G738:H738"/>
    <mergeCell ref="I738:J738"/>
    <mergeCell ref="K738:L738"/>
    <mergeCell ref="M738:N738"/>
    <mergeCell ref="O738:P738"/>
    <mergeCell ref="C737:D737"/>
    <mergeCell ref="E737:F737"/>
    <mergeCell ref="G737:H737"/>
    <mergeCell ref="I737:J737"/>
    <mergeCell ref="K737:L737"/>
    <mergeCell ref="M737:N737"/>
    <mergeCell ref="O735:P735"/>
    <mergeCell ref="C736:D736"/>
    <mergeCell ref="E736:F736"/>
    <mergeCell ref="G736:H736"/>
    <mergeCell ref="I736:J736"/>
    <mergeCell ref="K736:L736"/>
    <mergeCell ref="M736:N736"/>
    <mergeCell ref="O736:P736"/>
    <mergeCell ref="C735:D735"/>
    <mergeCell ref="E735:F735"/>
    <mergeCell ref="G735:H735"/>
    <mergeCell ref="I735:J735"/>
    <mergeCell ref="K735:L735"/>
    <mergeCell ref="M735:N735"/>
    <mergeCell ref="O733:P733"/>
    <mergeCell ref="C734:D734"/>
    <mergeCell ref="E734:F734"/>
    <mergeCell ref="G734:H734"/>
    <mergeCell ref="I734:J734"/>
    <mergeCell ref="K734:L734"/>
    <mergeCell ref="M734:N734"/>
    <mergeCell ref="O734:P734"/>
    <mergeCell ref="M731:N731"/>
    <mergeCell ref="O731:P732"/>
    <mergeCell ref="C732:D732"/>
    <mergeCell ref="M732:N732"/>
    <mergeCell ref="C733:D733"/>
    <mergeCell ref="E733:F733"/>
    <mergeCell ref="G733:H733"/>
    <mergeCell ref="I733:J733"/>
    <mergeCell ref="K733:L733"/>
    <mergeCell ref="M733:N733"/>
    <mergeCell ref="A731:A732"/>
    <mergeCell ref="C731:D731"/>
    <mergeCell ref="E731:F732"/>
    <mergeCell ref="G731:H732"/>
    <mergeCell ref="I731:J732"/>
    <mergeCell ref="K731:L732"/>
    <mergeCell ref="B729:B732"/>
    <mergeCell ref="E729:F729"/>
    <mergeCell ref="G729:H729"/>
    <mergeCell ref="I729:J729"/>
    <mergeCell ref="O729:P729"/>
    <mergeCell ref="C730:D730"/>
    <mergeCell ref="E730:F730"/>
    <mergeCell ref="G730:H730"/>
    <mergeCell ref="I730:J730"/>
    <mergeCell ref="K730:L730"/>
    <mergeCell ref="M730:N730"/>
    <mergeCell ref="O730:P730"/>
    <mergeCell ref="C729:D729"/>
    <mergeCell ref="O727:P727"/>
    <mergeCell ref="C728:D728"/>
    <mergeCell ref="E728:F728"/>
    <mergeCell ref="G728:H728"/>
    <mergeCell ref="I728:J728"/>
    <mergeCell ref="K728:L728"/>
    <mergeCell ref="M728:N728"/>
    <mergeCell ref="O728:P728"/>
    <mergeCell ref="C727:D727"/>
    <mergeCell ref="E727:F727"/>
    <mergeCell ref="G727:H727"/>
    <mergeCell ref="I727:J727"/>
    <mergeCell ref="K727:L727"/>
    <mergeCell ref="M727:N727"/>
    <mergeCell ref="K729:L729"/>
    <mergeCell ref="M729:N729"/>
    <mergeCell ref="C726:D726"/>
    <mergeCell ref="E726:F726"/>
    <mergeCell ref="G726:H726"/>
    <mergeCell ref="I726:J726"/>
    <mergeCell ref="K726:L726"/>
    <mergeCell ref="M726:N726"/>
    <mergeCell ref="C376:F376"/>
    <mergeCell ref="G376:H376"/>
    <mergeCell ref="I376:J376"/>
    <mergeCell ref="K376:L376"/>
    <mergeCell ref="M376:N376"/>
    <mergeCell ref="O376:P376"/>
    <mergeCell ref="C375:F375"/>
    <mergeCell ref="G375:H375"/>
    <mergeCell ref="I375:J375"/>
    <mergeCell ref="K375:L375"/>
    <mergeCell ref="M375:N375"/>
    <mergeCell ref="O375:P375"/>
    <mergeCell ref="M373:N373"/>
    <mergeCell ref="O373:P373"/>
    <mergeCell ref="C372:D372"/>
    <mergeCell ref="C374:F374"/>
    <mergeCell ref="G374:H374"/>
    <mergeCell ref="I374:J374"/>
    <mergeCell ref="K374:L374"/>
    <mergeCell ref="M374:N374"/>
    <mergeCell ref="O374:P374"/>
    <mergeCell ref="E372:F372"/>
    <mergeCell ref="A373:B373"/>
    <mergeCell ref="C373:D373"/>
    <mergeCell ref="E373:F373"/>
    <mergeCell ref="G373:H373"/>
    <mergeCell ref="I373:J373"/>
    <mergeCell ref="K373:L373"/>
    <mergeCell ref="G372:H372"/>
    <mergeCell ref="I372:J372"/>
    <mergeCell ref="K372:L372"/>
    <mergeCell ref="M372:N372"/>
    <mergeCell ref="O370:P370"/>
    <mergeCell ref="O371:P371"/>
    <mergeCell ref="O372:P372"/>
    <mergeCell ref="C371:D371"/>
    <mergeCell ref="E371:F371"/>
    <mergeCell ref="G371:H371"/>
    <mergeCell ref="I371:J371"/>
    <mergeCell ref="K371:L371"/>
    <mergeCell ref="M371:N371"/>
    <mergeCell ref="C370:D370"/>
    <mergeCell ref="E370:F370"/>
    <mergeCell ref="G370:H370"/>
    <mergeCell ref="I370:J370"/>
    <mergeCell ref="K370:L370"/>
    <mergeCell ref="M370:N370"/>
    <mergeCell ref="O368:P368"/>
    <mergeCell ref="C369:D369"/>
    <mergeCell ref="E369:F369"/>
    <mergeCell ref="G369:H369"/>
    <mergeCell ref="I369:J369"/>
    <mergeCell ref="K369:L369"/>
    <mergeCell ref="M369:N369"/>
    <mergeCell ref="O369:P369"/>
    <mergeCell ref="C368:D368"/>
    <mergeCell ref="E368:F368"/>
    <mergeCell ref="G368:H368"/>
    <mergeCell ref="I368:J368"/>
    <mergeCell ref="K368:L368"/>
    <mergeCell ref="M368:N368"/>
    <mergeCell ref="O366:P366"/>
    <mergeCell ref="C367:D367"/>
    <mergeCell ref="E367:F367"/>
    <mergeCell ref="G367:H367"/>
    <mergeCell ref="I367:J367"/>
    <mergeCell ref="K367:L367"/>
    <mergeCell ref="M367:N367"/>
    <mergeCell ref="O367:P367"/>
    <mergeCell ref="C366:D366"/>
    <mergeCell ref="E366:F366"/>
    <mergeCell ref="G366:H366"/>
    <mergeCell ref="I366:J366"/>
    <mergeCell ref="K366:L366"/>
    <mergeCell ref="M366:N366"/>
    <mergeCell ref="O364:P364"/>
    <mergeCell ref="C365:D365"/>
    <mergeCell ref="E365:F365"/>
    <mergeCell ref="G365:H365"/>
    <mergeCell ref="I365:J365"/>
    <mergeCell ref="K365:L365"/>
    <mergeCell ref="M365:N365"/>
    <mergeCell ref="O365:P365"/>
    <mergeCell ref="C364:D364"/>
    <mergeCell ref="E364:F364"/>
    <mergeCell ref="G364:H364"/>
    <mergeCell ref="I364:J364"/>
    <mergeCell ref="K364:L364"/>
    <mergeCell ref="M364:N364"/>
    <mergeCell ref="O362:P362"/>
    <mergeCell ref="C363:D363"/>
    <mergeCell ref="E363:F363"/>
    <mergeCell ref="G363:H363"/>
    <mergeCell ref="I363:J363"/>
    <mergeCell ref="K363:L363"/>
    <mergeCell ref="M363:N363"/>
    <mergeCell ref="O363:P363"/>
    <mergeCell ref="C362:D362"/>
    <mergeCell ref="E362:F362"/>
    <mergeCell ref="G362:H362"/>
    <mergeCell ref="I362:J362"/>
    <mergeCell ref="K362:L362"/>
    <mergeCell ref="M362:N362"/>
    <mergeCell ref="O360:P360"/>
    <mergeCell ref="C361:D361"/>
    <mergeCell ref="E361:F361"/>
    <mergeCell ref="G361:H361"/>
    <mergeCell ref="I361:J361"/>
    <mergeCell ref="K361:L361"/>
    <mergeCell ref="M361:N361"/>
    <mergeCell ref="O361:P361"/>
    <mergeCell ref="C360:D360"/>
    <mergeCell ref="E360:F360"/>
    <mergeCell ref="G360:H360"/>
    <mergeCell ref="I360:J360"/>
    <mergeCell ref="K360:L360"/>
    <mergeCell ref="M360:N360"/>
    <mergeCell ref="O358:P358"/>
    <mergeCell ref="C359:D359"/>
    <mergeCell ref="E359:F359"/>
    <mergeCell ref="G359:H359"/>
    <mergeCell ref="I359:J359"/>
    <mergeCell ref="K359:L359"/>
    <mergeCell ref="M359:N359"/>
    <mergeCell ref="O359:P359"/>
    <mergeCell ref="C358:D358"/>
    <mergeCell ref="E358:F358"/>
    <mergeCell ref="G358:H358"/>
    <mergeCell ref="I358:J358"/>
    <mergeCell ref="K358:L358"/>
    <mergeCell ref="M358:N358"/>
    <mergeCell ref="O356:P356"/>
    <mergeCell ref="C357:D357"/>
    <mergeCell ref="E357:F357"/>
    <mergeCell ref="G357:H357"/>
    <mergeCell ref="I357:J357"/>
    <mergeCell ref="K357:L357"/>
    <mergeCell ref="M357:N357"/>
    <mergeCell ref="O357:P357"/>
    <mergeCell ref="M354:N354"/>
    <mergeCell ref="O354:P355"/>
    <mergeCell ref="C355:D355"/>
    <mergeCell ref="M355:N355"/>
    <mergeCell ref="C356:D356"/>
    <mergeCell ref="E356:F356"/>
    <mergeCell ref="G356:H356"/>
    <mergeCell ref="I356:J356"/>
    <mergeCell ref="K356:L356"/>
    <mergeCell ref="M356:N356"/>
    <mergeCell ref="A354:A355"/>
    <mergeCell ref="C354:D354"/>
    <mergeCell ref="E354:F355"/>
    <mergeCell ref="G354:H355"/>
    <mergeCell ref="I354:J355"/>
    <mergeCell ref="K354:L355"/>
    <mergeCell ref="E353:F353"/>
    <mergeCell ref="G353:H353"/>
    <mergeCell ref="I353:J353"/>
    <mergeCell ref="K353:L353"/>
    <mergeCell ref="M353:N353"/>
    <mergeCell ref="O353:P353"/>
    <mergeCell ref="O351:P351"/>
    <mergeCell ref="B352:B355"/>
    <mergeCell ref="C352:D352"/>
    <mergeCell ref="E352:F352"/>
    <mergeCell ref="G352:H352"/>
    <mergeCell ref="I352:J352"/>
    <mergeCell ref="K352:L352"/>
    <mergeCell ref="M352:N352"/>
    <mergeCell ref="O352:P352"/>
    <mergeCell ref="C353:D353"/>
    <mergeCell ref="C351:D351"/>
    <mergeCell ref="E351:F351"/>
    <mergeCell ref="G351:H351"/>
    <mergeCell ref="I351:J351"/>
    <mergeCell ref="K351:L351"/>
    <mergeCell ref="M351:N351"/>
    <mergeCell ref="O349:P349"/>
    <mergeCell ref="C350:D350"/>
    <mergeCell ref="E350:F350"/>
    <mergeCell ref="G350:H350"/>
    <mergeCell ref="I350:J350"/>
    <mergeCell ref="K350:L350"/>
    <mergeCell ref="M350:N350"/>
    <mergeCell ref="O350:P350"/>
    <mergeCell ref="C349:D349"/>
    <mergeCell ref="E349:F349"/>
    <mergeCell ref="G349:H349"/>
    <mergeCell ref="I349:J349"/>
    <mergeCell ref="K349:L349"/>
    <mergeCell ref="M349:N349"/>
    <mergeCell ref="C950:F950"/>
    <mergeCell ref="G950:H950"/>
    <mergeCell ref="I950:J950"/>
    <mergeCell ref="K950:L950"/>
    <mergeCell ref="C922:F922"/>
    <mergeCell ref="G922:H922"/>
    <mergeCell ref="C979:F979"/>
    <mergeCell ref="G979:H979"/>
    <mergeCell ref="I979:J979"/>
    <mergeCell ref="K979:L979"/>
    <mergeCell ref="E953:F953"/>
    <mergeCell ref="G953:H953"/>
    <mergeCell ref="I953:J953"/>
    <mergeCell ref="K953:L953"/>
    <mergeCell ref="K955:L955"/>
    <mergeCell ref="G963:H963"/>
    <mergeCell ref="I922:J922"/>
    <mergeCell ref="K922:L922"/>
    <mergeCell ref="E896:F896"/>
    <mergeCell ref="G896:H896"/>
    <mergeCell ref="I896:J896"/>
    <mergeCell ref="K896:L896"/>
    <mergeCell ref="G904:H904"/>
    <mergeCell ref="I904:J904"/>
    <mergeCell ref="K904:L904"/>
    <mergeCell ref="G908:H908"/>
    <mergeCell ref="C894:F894"/>
    <mergeCell ref="G894:H894"/>
    <mergeCell ref="I894:J894"/>
    <mergeCell ref="K894:L894"/>
    <mergeCell ref="C838:F838"/>
    <mergeCell ref="G838:H838"/>
    <mergeCell ref="I838:J838"/>
    <mergeCell ref="K838:L838"/>
    <mergeCell ref="C866:F866"/>
    <mergeCell ref="G866:H866"/>
    <mergeCell ref="I866:J866"/>
    <mergeCell ref="K866:L866"/>
    <mergeCell ref="E840:F840"/>
    <mergeCell ref="G840:H840"/>
    <mergeCell ref="C810:F810"/>
    <mergeCell ref="G810:H810"/>
    <mergeCell ref="I810:J810"/>
    <mergeCell ref="K810:L810"/>
    <mergeCell ref="E812:F812"/>
    <mergeCell ref="G812:H812"/>
    <mergeCell ref="E784:F784"/>
    <mergeCell ref="G784:H784"/>
    <mergeCell ref="I784:J784"/>
    <mergeCell ref="K784:L784"/>
    <mergeCell ref="K786:L786"/>
    <mergeCell ref="G794:H794"/>
    <mergeCell ref="I794:J794"/>
    <mergeCell ref="K794:L794"/>
    <mergeCell ref="C723:F723"/>
    <mergeCell ref="G723:H723"/>
    <mergeCell ref="I723:J723"/>
    <mergeCell ref="K723:L723"/>
    <mergeCell ref="E697:F697"/>
    <mergeCell ref="G697:H697"/>
    <mergeCell ref="I697:J697"/>
    <mergeCell ref="K697:L697"/>
    <mergeCell ref="K699:L699"/>
    <mergeCell ref="G707:H707"/>
    <mergeCell ref="C551:F551"/>
    <mergeCell ref="G551:H551"/>
    <mergeCell ref="I551:J551"/>
    <mergeCell ref="K551:L551"/>
    <mergeCell ref="E525:F525"/>
    <mergeCell ref="G525:H525"/>
    <mergeCell ref="I525:J525"/>
    <mergeCell ref="K525:L525"/>
    <mergeCell ref="K527:L527"/>
    <mergeCell ref="G537:H537"/>
    <mergeCell ref="C464:F464"/>
    <mergeCell ref="G464:H464"/>
    <mergeCell ref="I464:J464"/>
    <mergeCell ref="K464:L464"/>
    <mergeCell ref="C262:F262"/>
    <mergeCell ref="G262:H262"/>
    <mergeCell ref="I262:J262"/>
    <mergeCell ref="K262:L262"/>
    <mergeCell ref="C290:F290"/>
    <mergeCell ref="G290:H290"/>
    <mergeCell ref="C234:F234"/>
    <mergeCell ref="G234:H234"/>
    <mergeCell ref="I234:J234"/>
    <mergeCell ref="K234:L234"/>
    <mergeCell ref="E208:F208"/>
    <mergeCell ref="G208:H208"/>
    <mergeCell ref="I208:J208"/>
    <mergeCell ref="K208:L208"/>
    <mergeCell ref="K210:L210"/>
    <mergeCell ref="G218:H218"/>
    <mergeCell ref="G178:H178"/>
    <mergeCell ref="I178:J178"/>
    <mergeCell ref="K178:L178"/>
    <mergeCell ref="E152:F152"/>
    <mergeCell ref="G152:H152"/>
    <mergeCell ref="I152:J152"/>
    <mergeCell ref="K152:L152"/>
    <mergeCell ref="K154:L154"/>
    <mergeCell ref="G170:H170"/>
    <mergeCell ref="I170:J170"/>
    <mergeCell ref="C92:F92"/>
    <mergeCell ref="G92:H92"/>
    <mergeCell ref="I92:J92"/>
    <mergeCell ref="K92:L92"/>
    <mergeCell ref="C122:F122"/>
    <mergeCell ref="G122:H122"/>
    <mergeCell ref="I122:J122"/>
    <mergeCell ref="K122:L122"/>
    <mergeCell ref="C94:D94"/>
    <mergeCell ref="E94:F94"/>
    <mergeCell ref="C436:F436"/>
    <mergeCell ref="G436:H436"/>
    <mergeCell ref="I436:J436"/>
    <mergeCell ref="K436:L436"/>
    <mergeCell ref="M436:N436"/>
    <mergeCell ref="O436:P436"/>
    <mergeCell ref="C435:F435"/>
    <mergeCell ref="G435:H435"/>
    <mergeCell ref="I435:J435"/>
    <mergeCell ref="K435:L435"/>
    <mergeCell ref="M435:N435"/>
    <mergeCell ref="O435:P435"/>
    <mergeCell ref="M433:N433"/>
    <mergeCell ref="O433:P433"/>
    <mergeCell ref="C432:D432"/>
    <mergeCell ref="C434:F434"/>
    <mergeCell ref="G434:H434"/>
    <mergeCell ref="I434:J434"/>
    <mergeCell ref="K434:L434"/>
    <mergeCell ref="M434:N434"/>
    <mergeCell ref="O434:P434"/>
    <mergeCell ref="E432:F432"/>
    <mergeCell ref="A433:B433"/>
    <mergeCell ref="C433:D433"/>
    <mergeCell ref="E433:F433"/>
    <mergeCell ref="G433:H433"/>
    <mergeCell ref="I433:J433"/>
    <mergeCell ref="K433:L433"/>
    <mergeCell ref="G432:H432"/>
    <mergeCell ref="I432:J432"/>
    <mergeCell ref="K432:L432"/>
    <mergeCell ref="M432:N432"/>
    <mergeCell ref="O430:P430"/>
    <mergeCell ref="O431:P431"/>
    <mergeCell ref="O432:P432"/>
    <mergeCell ref="C431:D431"/>
    <mergeCell ref="E431:F431"/>
    <mergeCell ref="G431:H431"/>
    <mergeCell ref="I431:J431"/>
    <mergeCell ref="K431:L431"/>
    <mergeCell ref="M431:N431"/>
    <mergeCell ref="C430:D430"/>
    <mergeCell ref="E430:F430"/>
    <mergeCell ref="G430:H430"/>
    <mergeCell ref="I430:J430"/>
    <mergeCell ref="K430:L430"/>
    <mergeCell ref="M430:N430"/>
    <mergeCell ref="O428:P428"/>
    <mergeCell ref="C429:D429"/>
    <mergeCell ref="E429:F429"/>
    <mergeCell ref="G429:H429"/>
    <mergeCell ref="I429:J429"/>
    <mergeCell ref="K429:L429"/>
    <mergeCell ref="M429:N429"/>
    <mergeCell ref="O429:P429"/>
    <mergeCell ref="C428:D428"/>
    <mergeCell ref="E428:F428"/>
    <mergeCell ref="G428:H428"/>
    <mergeCell ref="I428:J428"/>
    <mergeCell ref="K428:L428"/>
    <mergeCell ref="M428:N428"/>
    <mergeCell ref="O426:P426"/>
    <mergeCell ref="C427:D427"/>
    <mergeCell ref="E427:F427"/>
    <mergeCell ref="G427:H427"/>
    <mergeCell ref="I427:J427"/>
    <mergeCell ref="K427:L427"/>
    <mergeCell ref="M427:N427"/>
    <mergeCell ref="O427:P427"/>
    <mergeCell ref="C426:D426"/>
    <mergeCell ref="E426:F426"/>
    <mergeCell ref="G426:H426"/>
    <mergeCell ref="I426:J426"/>
    <mergeCell ref="K426:L426"/>
    <mergeCell ref="M426:N426"/>
    <mergeCell ref="O424:P424"/>
    <mergeCell ref="C425:D425"/>
    <mergeCell ref="E425:F425"/>
    <mergeCell ref="G425:H425"/>
    <mergeCell ref="I425:J425"/>
    <mergeCell ref="K425:L425"/>
    <mergeCell ref="M425:N425"/>
    <mergeCell ref="O425:P425"/>
    <mergeCell ref="C424:D424"/>
    <mergeCell ref="E424:F424"/>
    <mergeCell ref="G424:H424"/>
    <mergeCell ref="I424:J424"/>
    <mergeCell ref="K424:L424"/>
    <mergeCell ref="M424:N424"/>
    <mergeCell ref="O422:P422"/>
    <mergeCell ref="C423:D423"/>
    <mergeCell ref="E423:F423"/>
    <mergeCell ref="G423:H423"/>
    <mergeCell ref="I423:J423"/>
    <mergeCell ref="K423:L423"/>
    <mergeCell ref="M423:N423"/>
    <mergeCell ref="O423:P423"/>
    <mergeCell ref="C422:D422"/>
    <mergeCell ref="E422:F422"/>
    <mergeCell ref="G422:H422"/>
    <mergeCell ref="I422:J422"/>
    <mergeCell ref="K422:L422"/>
    <mergeCell ref="M422:N422"/>
    <mergeCell ref="O420:P420"/>
    <mergeCell ref="C421:D421"/>
    <mergeCell ref="E421:F421"/>
    <mergeCell ref="G421:H421"/>
    <mergeCell ref="I421:J421"/>
    <mergeCell ref="K421:L421"/>
    <mergeCell ref="M421:N421"/>
    <mergeCell ref="O421:P421"/>
    <mergeCell ref="C420:D420"/>
    <mergeCell ref="E420:F420"/>
    <mergeCell ref="G420:H420"/>
    <mergeCell ref="I420:J420"/>
    <mergeCell ref="K420:L420"/>
    <mergeCell ref="M420:N420"/>
    <mergeCell ref="O418:P418"/>
    <mergeCell ref="C419:D419"/>
    <mergeCell ref="E419:F419"/>
    <mergeCell ref="G419:H419"/>
    <mergeCell ref="I419:J419"/>
    <mergeCell ref="K419:L419"/>
    <mergeCell ref="M419:N419"/>
    <mergeCell ref="O419:P419"/>
    <mergeCell ref="C418:D418"/>
    <mergeCell ref="E418:F418"/>
    <mergeCell ref="G418:H418"/>
    <mergeCell ref="I418:J418"/>
    <mergeCell ref="K418:L418"/>
    <mergeCell ref="M418:N418"/>
    <mergeCell ref="O416:P416"/>
    <mergeCell ref="C417:D417"/>
    <mergeCell ref="E417:F417"/>
    <mergeCell ref="G417:H417"/>
    <mergeCell ref="I417:J417"/>
    <mergeCell ref="K417:L417"/>
    <mergeCell ref="M417:N417"/>
    <mergeCell ref="O417:P417"/>
    <mergeCell ref="C416:D416"/>
    <mergeCell ref="E416:F416"/>
    <mergeCell ref="G416:H416"/>
    <mergeCell ref="I416:J416"/>
    <mergeCell ref="K416:L416"/>
    <mergeCell ref="M416:N416"/>
    <mergeCell ref="G412:H412"/>
    <mergeCell ref="I412:J412"/>
    <mergeCell ref="M414:N414"/>
    <mergeCell ref="K414:L415"/>
    <mergeCell ref="K413:L413"/>
    <mergeCell ref="M413:N413"/>
    <mergeCell ref="O414:P415"/>
    <mergeCell ref="C415:D415"/>
    <mergeCell ref="M415:N415"/>
    <mergeCell ref="O413:P413"/>
    <mergeCell ref="C412:D412"/>
    <mergeCell ref="A414:A415"/>
    <mergeCell ref="C414:D414"/>
    <mergeCell ref="E414:F415"/>
    <mergeCell ref="G414:H415"/>
    <mergeCell ref="I414:J415"/>
    <mergeCell ref="B412:B415"/>
    <mergeCell ref="E412:F412"/>
    <mergeCell ref="O411:P411"/>
    <mergeCell ref="C410:D410"/>
    <mergeCell ref="M412:N412"/>
    <mergeCell ref="O412:P412"/>
    <mergeCell ref="C413:D413"/>
    <mergeCell ref="E413:F413"/>
    <mergeCell ref="G413:H413"/>
    <mergeCell ref="I413:J413"/>
    <mergeCell ref="O408:P408"/>
    <mergeCell ref="O409:P409"/>
    <mergeCell ref="K412:L412"/>
    <mergeCell ref="O410:P410"/>
    <mergeCell ref="C411:D411"/>
    <mergeCell ref="E411:F411"/>
    <mergeCell ref="G411:H411"/>
    <mergeCell ref="I411:J411"/>
    <mergeCell ref="K411:L411"/>
    <mergeCell ref="M411:N411"/>
    <mergeCell ref="M409:N409"/>
    <mergeCell ref="E410:F410"/>
    <mergeCell ref="G410:H410"/>
    <mergeCell ref="I410:J410"/>
    <mergeCell ref="K410:L410"/>
    <mergeCell ref="M410:N410"/>
    <mergeCell ref="E408:F408"/>
    <mergeCell ref="G408:H408"/>
    <mergeCell ref="B408:C408"/>
    <mergeCell ref="K408:L408"/>
    <mergeCell ref="M408:N408"/>
    <mergeCell ref="C409:D409"/>
    <mergeCell ref="E409:F409"/>
    <mergeCell ref="G409:H409"/>
    <mergeCell ref="I409:J409"/>
    <mergeCell ref="K409:L409"/>
    <mergeCell ref="C405:F405"/>
    <mergeCell ref="G405:H405"/>
    <mergeCell ref="I405:J405"/>
    <mergeCell ref="K405:L405"/>
    <mergeCell ref="M405:N405"/>
    <mergeCell ref="O405:P405"/>
    <mergeCell ref="C404:F404"/>
    <mergeCell ref="G404:H404"/>
    <mergeCell ref="I404:J404"/>
    <mergeCell ref="K404:L404"/>
    <mergeCell ref="M404:N404"/>
    <mergeCell ref="O404:P404"/>
    <mergeCell ref="M402:N402"/>
    <mergeCell ref="O402:P402"/>
    <mergeCell ref="C401:D401"/>
    <mergeCell ref="C403:F403"/>
    <mergeCell ref="G403:H403"/>
    <mergeCell ref="I403:J403"/>
    <mergeCell ref="K403:L403"/>
    <mergeCell ref="M403:N403"/>
    <mergeCell ref="O403:P403"/>
    <mergeCell ref="E401:F401"/>
    <mergeCell ref="A402:B402"/>
    <mergeCell ref="C402:D402"/>
    <mergeCell ref="E402:F402"/>
    <mergeCell ref="G402:H402"/>
    <mergeCell ref="I402:J402"/>
    <mergeCell ref="K402:L402"/>
    <mergeCell ref="G401:H401"/>
    <mergeCell ref="I401:J401"/>
    <mergeCell ref="K401:L401"/>
    <mergeCell ref="M401:N401"/>
    <mergeCell ref="O399:P399"/>
    <mergeCell ref="O400:P400"/>
    <mergeCell ref="O401:P401"/>
    <mergeCell ref="C400:D400"/>
    <mergeCell ref="E400:F400"/>
    <mergeCell ref="G400:H400"/>
    <mergeCell ref="I400:J400"/>
    <mergeCell ref="K400:L400"/>
    <mergeCell ref="M400:N400"/>
    <mergeCell ref="C399:D399"/>
    <mergeCell ref="E399:F399"/>
    <mergeCell ref="G399:H399"/>
    <mergeCell ref="I399:J399"/>
    <mergeCell ref="K399:L399"/>
    <mergeCell ref="M399:N399"/>
    <mergeCell ref="O397:P397"/>
    <mergeCell ref="C398:D398"/>
    <mergeCell ref="E398:F398"/>
    <mergeCell ref="G398:H398"/>
    <mergeCell ref="I398:J398"/>
    <mergeCell ref="K398:L398"/>
    <mergeCell ref="M398:N398"/>
    <mergeCell ref="O398:P398"/>
    <mergeCell ref="C397:D397"/>
    <mergeCell ref="E397:F397"/>
    <mergeCell ref="G397:H397"/>
    <mergeCell ref="I397:J397"/>
    <mergeCell ref="K397:L397"/>
    <mergeCell ref="M397:N397"/>
    <mergeCell ref="O395:P395"/>
    <mergeCell ref="C396:D396"/>
    <mergeCell ref="E396:F396"/>
    <mergeCell ref="G396:H396"/>
    <mergeCell ref="I396:J396"/>
    <mergeCell ref="K396:L396"/>
    <mergeCell ref="M396:N396"/>
    <mergeCell ref="O396:P396"/>
    <mergeCell ref="C395:D395"/>
    <mergeCell ref="E395:F395"/>
    <mergeCell ref="G395:H395"/>
    <mergeCell ref="I395:J395"/>
    <mergeCell ref="K395:L395"/>
    <mergeCell ref="M395:N395"/>
    <mergeCell ref="O393:P393"/>
    <mergeCell ref="C394:D394"/>
    <mergeCell ref="E394:F394"/>
    <mergeCell ref="G394:H394"/>
    <mergeCell ref="I394:J394"/>
    <mergeCell ref="K394:L394"/>
    <mergeCell ref="M394:N394"/>
    <mergeCell ref="O394:P394"/>
    <mergeCell ref="C393:D393"/>
    <mergeCell ref="E393:F393"/>
    <mergeCell ref="G393:H393"/>
    <mergeCell ref="I393:J393"/>
    <mergeCell ref="K393:L393"/>
    <mergeCell ref="M393:N393"/>
    <mergeCell ref="O391:P391"/>
    <mergeCell ref="C392:D392"/>
    <mergeCell ref="E392:F392"/>
    <mergeCell ref="G392:H392"/>
    <mergeCell ref="I392:J392"/>
    <mergeCell ref="K392:L392"/>
    <mergeCell ref="M392:N392"/>
    <mergeCell ref="O392:P392"/>
    <mergeCell ref="C391:D391"/>
    <mergeCell ref="E391:F391"/>
    <mergeCell ref="G391:H391"/>
    <mergeCell ref="I391:J391"/>
    <mergeCell ref="K391:L391"/>
    <mergeCell ref="M391:N391"/>
    <mergeCell ref="O389:P389"/>
    <mergeCell ref="C390:D390"/>
    <mergeCell ref="E390:F390"/>
    <mergeCell ref="G390:H390"/>
    <mergeCell ref="I390:J390"/>
    <mergeCell ref="K390:L390"/>
    <mergeCell ref="M390:N390"/>
    <mergeCell ref="O390:P390"/>
    <mergeCell ref="C389:D389"/>
    <mergeCell ref="E389:F389"/>
    <mergeCell ref="G389:H389"/>
    <mergeCell ref="I389:J389"/>
    <mergeCell ref="K389:L389"/>
    <mergeCell ref="M389:N389"/>
    <mergeCell ref="O387:P387"/>
    <mergeCell ref="C388:D388"/>
    <mergeCell ref="E388:F388"/>
    <mergeCell ref="G388:H388"/>
    <mergeCell ref="I388:J388"/>
    <mergeCell ref="K388:L388"/>
    <mergeCell ref="M388:N388"/>
    <mergeCell ref="O388:P388"/>
    <mergeCell ref="C387:D387"/>
    <mergeCell ref="E387:F387"/>
    <mergeCell ref="G387:H387"/>
    <mergeCell ref="I387:J387"/>
    <mergeCell ref="K387:L387"/>
    <mergeCell ref="M387:N387"/>
    <mergeCell ref="O385:P385"/>
    <mergeCell ref="C386:D386"/>
    <mergeCell ref="E386:F386"/>
    <mergeCell ref="G386:H386"/>
    <mergeCell ref="I386:J386"/>
    <mergeCell ref="K386:L386"/>
    <mergeCell ref="M386:N386"/>
    <mergeCell ref="O386:P386"/>
    <mergeCell ref="M383:N383"/>
    <mergeCell ref="O383:P384"/>
    <mergeCell ref="C384:D384"/>
    <mergeCell ref="M384:N384"/>
    <mergeCell ref="C385:D385"/>
    <mergeCell ref="E385:F385"/>
    <mergeCell ref="G385:H385"/>
    <mergeCell ref="I385:J385"/>
    <mergeCell ref="K385:L385"/>
    <mergeCell ref="M385:N385"/>
    <mergeCell ref="A383:A384"/>
    <mergeCell ref="C383:D383"/>
    <mergeCell ref="E383:F384"/>
    <mergeCell ref="G383:H384"/>
    <mergeCell ref="I383:J384"/>
    <mergeCell ref="K383:L384"/>
    <mergeCell ref="B381:B384"/>
    <mergeCell ref="E381:F381"/>
    <mergeCell ref="G381:H381"/>
    <mergeCell ref="I381:J381"/>
    <mergeCell ref="M380:N380"/>
    <mergeCell ref="M381:N381"/>
    <mergeCell ref="O381:P381"/>
    <mergeCell ref="C382:D382"/>
    <mergeCell ref="E382:F382"/>
    <mergeCell ref="G382:H382"/>
    <mergeCell ref="I382:J382"/>
    <mergeCell ref="K382:L382"/>
    <mergeCell ref="M382:N382"/>
    <mergeCell ref="O382:P382"/>
    <mergeCell ref="O378:P378"/>
    <mergeCell ref="K381:L381"/>
    <mergeCell ref="K379:L379"/>
    <mergeCell ref="M379:N379"/>
    <mergeCell ref="O379:P379"/>
    <mergeCell ref="C380:D380"/>
    <mergeCell ref="E380:F380"/>
    <mergeCell ref="G380:H380"/>
    <mergeCell ref="I380:J380"/>
    <mergeCell ref="K380:L380"/>
    <mergeCell ref="C635:F635"/>
    <mergeCell ref="E378:F378"/>
    <mergeCell ref="G378:H378"/>
    <mergeCell ref="B378:C378"/>
    <mergeCell ref="K378:L378"/>
    <mergeCell ref="C379:D379"/>
    <mergeCell ref="E379:F379"/>
    <mergeCell ref="G379:H379"/>
    <mergeCell ref="I379:J379"/>
    <mergeCell ref="C381:D381"/>
    <mergeCell ref="E617:F617"/>
    <mergeCell ref="G617:H617"/>
    <mergeCell ref="I617:J617"/>
    <mergeCell ref="K617:L617"/>
    <mergeCell ref="O617:P617"/>
    <mergeCell ref="K615:L616"/>
    <mergeCell ref="C611:D611"/>
    <mergeCell ref="E611:F611"/>
    <mergeCell ref="G611:H611"/>
    <mergeCell ref="C610:D610"/>
    <mergeCell ref="E610:F610"/>
    <mergeCell ref="O615:P616"/>
    <mergeCell ref="G610:H610"/>
    <mergeCell ref="I610:J610"/>
    <mergeCell ref="K610:L610"/>
    <mergeCell ref="M610:N610"/>
    <mergeCell ref="M1046:N1046"/>
    <mergeCell ref="C637:F637"/>
    <mergeCell ref="G637:H637"/>
    <mergeCell ref="I637:J637"/>
    <mergeCell ref="K637:L637"/>
    <mergeCell ref="M637:N637"/>
    <mergeCell ref="K948:L948"/>
    <mergeCell ref="G946:H946"/>
    <mergeCell ref="I946:J946"/>
    <mergeCell ref="K946:L946"/>
    <mergeCell ref="O637:P637"/>
    <mergeCell ref="C636:F636"/>
    <mergeCell ref="G636:H636"/>
    <mergeCell ref="I636:J636"/>
    <mergeCell ref="K636:L636"/>
    <mergeCell ref="M636:N636"/>
    <mergeCell ref="O636:P636"/>
    <mergeCell ref="O634:P634"/>
    <mergeCell ref="G635:H635"/>
    <mergeCell ref="I635:J635"/>
    <mergeCell ref="K635:L635"/>
    <mergeCell ref="M635:N635"/>
    <mergeCell ref="O635:P635"/>
    <mergeCell ref="M634:N634"/>
    <mergeCell ref="A634:B634"/>
    <mergeCell ref="C634:D634"/>
    <mergeCell ref="E634:F634"/>
    <mergeCell ref="G634:H634"/>
    <mergeCell ref="I634:J634"/>
    <mergeCell ref="K634:L634"/>
    <mergeCell ref="O632:P632"/>
    <mergeCell ref="C633:D633"/>
    <mergeCell ref="E633:F633"/>
    <mergeCell ref="G633:H633"/>
    <mergeCell ref="I633:J633"/>
    <mergeCell ref="K633:L633"/>
    <mergeCell ref="M633:N633"/>
    <mergeCell ref="O633:P633"/>
    <mergeCell ref="C632:D632"/>
    <mergeCell ref="E632:F632"/>
    <mergeCell ref="G632:H632"/>
    <mergeCell ref="I632:J632"/>
    <mergeCell ref="K632:L632"/>
    <mergeCell ref="M632:N632"/>
    <mergeCell ref="O630:P630"/>
    <mergeCell ref="C631:D631"/>
    <mergeCell ref="E631:F631"/>
    <mergeCell ref="G631:H631"/>
    <mergeCell ref="I631:J631"/>
    <mergeCell ref="K631:L631"/>
    <mergeCell ref="M631:N631"/>
    <mergeCell ref="O631:P631"/>
    <mergeCell ref="C630:D630"/>
    <mergeCell ref="E630:F630"/>
    <mergeCell ref="G630:H630"/>
    <mergeCell ref="I630:J630"/>
    <mergeCell ref="K630:L630"/>
    <mergeCell ref="M630:N630"/>
    <mergeCell ref="O628:P628"/>
    <mergeCell ref="C629:D629"/>
    <mergeCell ref="E629:F629"/>
    <mergeCell ref="G629:H629"/>
    <mergeCell ref="I629:J629"/>
    <mergeCell ref="K629:L629"/>
    <mergeCell ref="M629:N629"/>
    <mergeCell ref="O629:P629"/>
    <mergeCell ref="C628:D628"/>
    <mergeCell ref="E628:F628"/>
    <mergeCell ref="G628:H628"/>
    <mergeCell ref="I628:J628"/>
    <mergeCell ref="K628:L628"/>
    <mergeCell ref="M628:N628"/>
    <mergeCell ref="O626:P626"/>
    <mergeCell ref="C627:D627"/>
    <mergeCell ref="E627:F627"/>
    <mergeCell ref="G627:H627"/>
    <mergeCell ref="I627:J627"/>
    <mergeCell ref="K627:L627"/>
    <mergeCell ref="M627:N627"/>
    <mergeCell ref="O627:P627"/>
    <mergeCell ref="C626:D626"/>
    <mergeCell ref="E626:F626"/>
    <mergeCell ref="G626:H626"/>
    <mergeCell ref="I626:J626"/>
    <mergeCell ref="K626:L626"/>
    <mergeCell ref="M626:N626"/>
    <mergeCell ref="O624:P624"/>
    <mergeCell ref="C625:D625"/>
    <mergeCell ref="E625:F625"/>
    <mergeCell ref="G625:H625"/>
    <mergeCell ref="I625:J625"/>
    <mergeCell ref="K625:L625"/>
    <mergeCell ref="M625:N625"/>
    <mergeCell ref="O625:P625"/>
    <mergeCell ref="C624:D624"/>
    <mergeCell ref="E624:F624"/>
    <mergeCell ref="G624:H624"/>
    <mergeCell ref="I624:J624"/>
    <mergeCell ref="K624:L624"/>
    <mergeCell ref="M624:N624"/>
    <mergeCell ref="O622:P622"/>
    <mergeCell ref="C623:D623"/>
    <mergeCell ref="E623:F623"/>
    <mergeCell ref="G623:H623"/>
    <mergeCell ref="I623:J623"/>
    <mergeCell ref="K623:L623"/>
    <mergeCell ref="M623:N623"/>
    <mergeCell ref="O623:P623"/>
    <mergeCell ref="C622:D622"/>
    <mergeCell ref="E622:F622"/>
    <mergeCell ref="G622:H622"/>
    <mergeCell ref="I622:J622"/>
    <mergeCell ref="K622:L622"/>
    <mergeCell ref="M622:N622"/>
    <mergeCell ref="O620:P620"/>
    <mergeCell ref="C621:D621"/>
    <mergeCell ref="E621:F621"/>
    <mergeCell ref="G621:H621"/>
    <mergeCell ref="I621:J621"/>
    <mergeCell ref="K621:L621"/>
    <mergeCell ref="M621:N621"/>
    <mergeCell ref="O621:P621"/>
    <mergeCell ref="C620:D620"/>
    <mergeCell ref="E620:F620"/>
    <mergeCell ref="G620:H620"/>
    <mergeCell ref="I620:J620"/>
    <mergeCell ref="K620:L620"/>
    <mergeCell ref="M620:N620"/>
    <mergeCell ref="O618:P618"/>
    <mergeCell ref="C619:D619"/>
    <mergeCell ref="E619:F619"/>
    <mergeCell ref="G619:H619"/>
    <mergeCell ref="I619:J619"/>
    <mergeCell ref="K619:L619"/>
    <mergeCell ref="M619:N619"/>
    <mergeCell ref="O619:P619"/>
    <mergeCell ref="M616:N616"/>
    <mergeCell ref="C617:D617"/>
    <mergeCell ref="M617:N617"/>
    <mergeCell ref="C618:D618"/>
    <mergeCell ref="E618:F618"/>
    <mergeCell ref="G618:H618"/>
    <mergeCell ref="I618:J618"/>
    <mergeCell ref="K618:L618"/>
    <mergeCell ref="M618:N618"/>
    <mergeCell ref="C616:D616"/>
    <mergeCell ref="B613:B616"/>
    <mergeCell ref="A615:A616"/>
    <mergeCell ref="E615:F616"/>
    <mergeCell ref="G615:H616"/>
    <mergeCell ref="M614:N614"/>
    <mergeCell ref="C613:D613"/>
    <mergeCell ref="E613:F613"/>
    <mergeCell ref="G613:H613"/>
    <mergeCell ref="O613:P613"/>
    <mergeCell ref="O614:P614"/>
    <mergeCell ref="C615:D615"/>
    <mergeCell ref="M615:N615"/>
    <mergeCell ref="I615:J616"/>
    <mergeCell ref="C614:D614"/>
    <mergeCell ref="E614:F614"/>
    <mergeCell ref="G614:H614"/>
    <mergeCell ref="I614:J614"/>
    <mergeCell ref="K614:L614"/>
    <mergeCell ref="I613:J613"/>
    <mergeCell ref="K613:L613"/>
    <mergeCell ref="M613:N613"/>
    <mergeCell ref="M611:N611"/>
    <mergeCell ref="O611:P611"/>
    <mergeCell ref="C612:D612"/>
    <mergeCell ref="E612:F612"/>
    <mergeCell ref="G612:H612"/>
    <mergeCell ref="I612:J612"/>
    <mergeCell ref="K612:L612"/>
    <mergeCell ref="M612:N612"/>
    <mergeCell ref="O612:P612"/>
    <mergeCell ref="K77:L77"/>
    <mergeCell ref="O561:P561"/>
    <mergeCell ref="K553:L553"/>
    <mergeCell ref="M553:N553"/>
    <mergeCell ref="O553:P553"/>
    <mergeCell ref="O610:P610"/>
    <mergeCell ref="O380:P380"/>
    <mergeCell ref="M378:N378"/>
    <mergeCell ref="I611:J611"/>
    <mergeCell ref="K611:L611"/>
    <mergeCell ref="K947:L947"/>
    <mergeCell ref="G942:H942"/>
    <mergeCell ref="I942:J942"/>
    <mergeCell ref="K942:L942"/>
    <mergeCell ref="G936:H936"/>
    <mergeCell ref="I936:J936"/>
    <mergeCell ref="K936:L936"/>
    <mergeCell ref="K926:L926"/>
    <mergeCell ref="A576:B576"/>
    <mergeCell ref="C949:F949"/>
    <mergeCell ref="M948:N948"/>
    <mergeCell ref="O948:P948"/>
    <mergeCell ref="M947:N947"/>
    <mergeCell ref="B555:B558"/>
    <mergeCell ref="A557:A558"/>
    <mergeCell ref="E557:F558"/>
    <mergeCell ref="G557:H558"/>
    <mergeCell ref="I557:J558"/>
    <mergeCell ref="C557:D557"/>
    <mergeCell ref="C556:D556"/>
    <mergeCell ref="E556:F556"/>
    <mergeCell ref="O557:P558"/>
    <mergeCell ref="G556:H556"/>
    <mergeCell ref="I556:J556"/>
    <mergeCell ref="O560:P560"/>
    <mergeCell ref="O559:P559"/>
    <mergeCell ref="M560:N560"/>
    <mergeCell ref="O556:P556"/>
    <mergeCell ref="M557:N557"/>
    <mergeCell ref="K556:L556"/>
    <mergeCell ref="M556:N556"/>
    <mergeCell ref="K557:L558"/>
    <mergeCell ref="O947:P947"/>
    <mergeCell ref="C946:D946"/>
    <mergeCell ref="I949:J949"/>
    <mergeCell ref="K949:L949"/>
    <mergeCell ref="M949:N949"/>
    <mergeCell ref="O949:P949"/>
    <mergeCell ref="C948:F948"/>
    <mergeCell ref="G948:H948"/>
    <mergeCell ref="G949:H949"/>
    <mergeCell ref="I948:J948"/>
    <mergeCell ref="E946:F946"/>
    <mergeCell ref="A947:B947"/>
    <mergeCell ref="C947:D947"/>
    <mergeCell ref="E947:F947"/>
    <mergeCell ref="G947:H947"/>
    <mergeCell ref="I947:J947"/>
    <mergeCell ref="M946:N946"/>
    <mergeCell ref="O944:P944"/>
    <mergeCell ref="O945:P945"/>
    <mergeCell ref="O946:P946"/>
    <mergeCell ref="C945:D945"/>
    <mergeCell ref="E945:F945"/>
    <mergeCell ref="G945:H945"/>
    <mergeCell ref="I945:J945"/>
    <mergeCell ref="K945:L945"/>
    <mergeCell ref="M945:N945"/>
    <mergeCell ref="C944:D944"/>
    <mergeCell ref="E944:F944"/>
    <mergeCell ref="G944:H944"/>
    <mergeCell ref="I944:J944"/>
    <mergeCell ref="K944:L944"/>
    <mergeCell ref="M944:N944"/>
    <mergeCell ref="O942:P942"/>
    <mergeCell ref="C943:D943"/>
    <mergeCell ref="E943:F943"/>
    <mergeCell ref="G943:H943"/>
    <mergeCell ref="I943:J943"/>
    <mergeCell ref="K943:L943"/>
    <mergeCell ref="M943:N943"/>
    <mergeCell ref="O943:P943"/>
    <mergeCell ref="C942:D942"/>
    <mergeCell ref="E942:F942"/>
    <mergeCell ref="M942:N942"/>
    <mergeCell ref="O940:P940"/>
    <mergeCell ref="C941:D941"/>
    <mergeCell ref="E941:F941"/>
    <mergeCell ref="G941:H941"/>
    <mergeCell ref="I941:J941"/>
    <mergeCell ref="K941:L941"/>
    <mergeCell ref="M941:N941"/>
    <mergeCell ref="O941:P941"/>
    <mergeCell ref="C940:D940"/>
    <mergeCell ref="E940:F940"/>
    <mergeCell ref="G940:H940"/>
    <mergeCell ref="I940:J940"/>
    <mergeCell ref="K940:L940"/>
    <mergeCell ref="M940:N940"/>
    <mergeCell ref="O938:P938"/>
    <mergeCell ref="O939:P939"/>
    <mergeCell ref="C939:D939"/>
    <mergeCell ref="E939:F939"/>
    <mergeCell ref="G939:H939"/>
    <mergeCell ref="I939:J939"/>
    <mergeCell ref="K939:L939"/>
    <mergeCell ref="M939:N939"/>
    <mergeCell ref="C938:D938"/>
    <mergeCell ref="E938:F938"/>
    <mergeCell ref="G938:H938"/>
    <mergeCell ref="I938:J938"/>
    <mergeCell ref="K938:L938"/>
    <mergeCell ref="M938:N938"/>
    <mergeCell ref="O936:P936"/>
    <mergeCell ref="C937:D937"/>
    <mergeCell ref="E937:F937"/>
    <mergeCell ref="G937:H937"/>
    <mergeCell ref="I937:J937"/>
    <mergeCell ref="K937:L937"/>
    <mergeCell ref="M937:N937"/>
    <mergeCell ref="O937:P937"/>
    <mergeCell ref="C936:D936"/>
    <mergeCell ref="E936:F936"/>
    <mergeCell ref="M936:N936"/>
    <mergeCell ref="O934:P934"/>
    <mergeCell ref="C935:D935"/>
    <mergeCell ref="E935:F935"/>
    <mergeCell ref="G935:H935"/>
    <mergeCell ref="I935:J935"/>
    <mergeCell ref="K935:L935"/>
    <mergeCell ref="M935:N935"/>
    <mergeCell ref="O935:P935"/>
    <mergeCell ref="C934:D934"/>
    <mergeCell ref="E934:F934"/>
    <mergeCell ref="G934:H934"/>
    <mergeCell ref="I934:J934"/>
    <mergeCell ref="K934:L934"/>
    <mergeCell ref="M934:N934"/>
    <mergeCell ref="O932:P932"/>
    <mergeCell ref="O933:P933"/>
    <mergeCell ref="C933:D933"/>
    <mergeCell ref="E933:F933"/>
    <mergeCell ref="G933:H933"/>
    <mergeCell ref="I933:J933"/>
    <mergeCell ref="K933:L933"/>
    <mergeCell ref="M933:N933"/>
    <mergeCell ref="C932:D932"/>
    <mergeCell ref="E932:F932"/>
    <mergeCell ref="G932:H932"/>
    <mergeCell ref="I932:J932"/>
    <mergeCell ref="K932:L932"/>
    <mergeCell ref="M932:N932"/>
    <mergeCell ref="O930:P930"/>
    <mergeCell ref="C931:D931"/>
    <mergeCell ref="E931:F931"/>
    <mergeCell ref="G931:H931"/>
    <mergeCell ref="I931:J931"/>
    <mergeCell ref="K931:L931"/>
    <mergeCell ref="M931:N931"/>
    <mergeCell ref="O931:P931"/>
    <mergeCell ref="C930:D930"/>
    <mergeCell ref="E930:F930"/>
    <mergeCell ref="G930:H930"/>
    <mergeCell ref="I930:J930"/>
    <mergeCell ref="K930:L930"/>
    <mergeCell ref="M930:N930"/>
    <mergeCell ref="E926:F926"/>
    <mergeCell ref="G926:H926"/>
    <mergeCell ref="I926:J926"/>
    <mergeCell ref="M928:N928"/>
    <mergeCell ref="O928:P929"/>
    <mergeCell ref="C929:D929"/>
    <mergeCell ref="M929:N929"/>
    <mergeCell ref="M927:N927"/>
    <mergeCell ref="O927:P927"/>
    <mergeCell ref="C926:D926"/>
    <mergeCell ref="A928:A929"/>
    <mergeCell ref="C928:D928"/>
    <mergeCell ref="E928:F929"/>
    <mergeCell ref="G928:H929"/>
    <mergeCell ref="I928:J929"/>
    <mergeCell ref="K928:L929"/>
    <mergeCell ref="B926:B929"/>
    <mergeCell ref="G868:H868"/>
    <mergeCell ref="I868:J868"/>
    <mergeCell ref="K868:L868"/>
    <mergeCell ref="M926:N926"/>
    <mergeCell ref="O926:P926"/>
    <mergeCell ref="C927:D927"/>
    <mergeCell ref="E927:F927"/>
    <mergeCell ref="G927:H927"/>
    <mergeCell ref="I927:J927"/>
    <mergeCell ref="K927:L927"/>
    <mergeCell ref="C925:D925"/>
    <mergeCell ref="E925:F925"/>
    <mergeCell ref="G925:H925"/>
    <mergeCell ref="I925:J925"/>
    <mergeCell ref="K925:L925"/>
    <mergeCell ref="M925:N925"/>
    <mergeCell ref="M5:N5"/>
    <mergeCell ref="K7:L7"/>
    <mergeCell ref="M7:N7"/>
    <mergeCell ref="O925:P925"/>
    <mergeCell ref="E868:F868"/>
    <mergeCell ref="K864:L864"/>
    <mergeCell ref="M864:N864"/>
    <mergeCell ref="E553:F553"/>
    <mergeCell ref="G553:H553"/>
    <mergeCell ref="O864:P864"/>
    <mergeCell ref="C2:D2"/>
    <mergeCell ref="E2:F2"/>
    <mergeCell ref="I560:J560"/>
    <mergeCell ref="E561:F561"/>
    <mergeCell ref="G2:H2"/>
    <mergeCell ref="I2:J2"/>
    <mergeCell ref="C553:D553"/>
    <mergeCell ref="I553:J553"/>
    <mergeCell ref="E560:F560"/>
    <mergeCell ref="G560:H560"/>
    <mergeCell ref="C3:D3"/>
    <mergeCell ref="E3:F3"/>
    <mergeCell ref="G3:H3"/>
    <mergeCell ref="I3:J3"/>
    <mergeCell ref="K3:L3"/>
    <mergeCell ref="M3:N3"/>
    <mergeCell ref="G4:H4"/>
    <mergeCell ref="I4:J4"/>
    <mergeCell ref="K4:L4"/>
    <mergeCell ref="M4:N4"/>
    <mergeCell ref="O2:P2"/>
    <mergeCell ref="O3:P3"/>
    <mergeCell ref="K2:L2"/>
    <mergeCell ref="M2:N2"/>
    <mergeCell ref="O7:P7"/>
    <mergeCell ref="C6:D6"/>
    <mergeCell ref="K6:L6"/>
    <mergeCell ref="O4:P4"/>
    <mergeCell ref="C5:D5"/>
    <mergeCell ref="E5:F5"/>
    <mergeCell ref="G5:H5"/>
    <mergeCell ref="O5:P5"/>
    <mergeCell ref="C4:D4"/>
    <mergeCell ref="E4:F4"/>
    <mergeCell ref="C9:D9"/>
    <mergeCell ref="M9:N9"/>
    <mergeCell ref="K8:L9"/>
    <mergeCell ref="I5:J5"/>
    <mergeCell ref="B6:B9"/>
    <mergeCell ref="E6:F6"/>
    <mergeCell ref="G6:H6"/>
    <mergeCell ref="I6:J6"/>
    <mergeCell ref="M6:N6"/>
    <mergeCell ref="K5:L5"/>
    <mergeCell ref="A8:A9"/>
    <mergeCell ref="C8:D8"/>
    <mergeCell ref="E8:F9"/>
    <mergeCell ref="G8:H9"/>
    <mergeCell ref="I8:J9"/>
    <mergeCell ref="O6:P6"/>
    <mergeCell ref="C7:D7"/>
    <mergeCell ref="E7:F7"/>
    <mergeCell ref="G7:H7"/>
    <mergeCell ref="I7:J7"/>
    <mergeCell ref="M10:N10"/>
    <mergeCell ref="O10:P10"/>
    <mergeCell ref="C11:D11"/>
    <mergeCell ref="M11:N11"/>
    <mergeCell ref="O11:P11"/>
    <mergeCell ref="M8:N8"/>
    <mergeCell ref="O8:P9"/>
    <mergeCell ref="C10:D10"/>
    <mergeCell ref="E11:F11"/>
    <mergeCell ref="G11:H11"/>
    <mergeCell ref="O12:P12"/>
    <mergeCell ref="C13:D13"/>
    <mergeCell ref="M13:N13"/>
    <mergeCell ref="O13:P13"/>
    <mergeCell ref="C12:D12"/>
    <mergeCell ref="M12:N12"/>
    <mergeCell ref="E13:F13"/>
    <mergeCell ref="G13:H13"/>
    <mergeCell ref="I13:J13"/>
    <mergeCell ref="K13:L13"/>
    <mergeCell ref="O14:P14"/>
    <mergeCell ref="C15:D15"/>
    <mergeCell ref="M15:N15"/>
    <mergeCell ref="O15:P15"/>
    <mergeCell ref="C14:D14"/>
    <mergeCell ref="M14:N14"/>
    <mergeCell ref="E14:F14"/>
    <mergeCell ref="G14:H14"/>
    <mergeCell ref="I14:J14"/>
    <mergeCell ref="K14:L14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M16:N16"/>
    <mergeCell ref="M21:N21"/>
    <mergeCell ref="O21:P21"/>
    <mergeCell ref="C20:D20"/>
    <mergeCell ref="M20:N20"/>
    <mergeCell ref="O18:P18"/>
    <mergeCell ref="C19:D19"/>
    <mergeCell ref="M19:N19"/>
    <mergeCell ref="O19:P19"/>
    <mergeCell ref="C18:D18"/>
    <mergeCell ref="M18:N18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K25:L25"/>
    <mergeCell ref="M25:N25"/>
    <mergeCell ref="G26:H26"/>
    <mergeCell ref="I26:J26"/>
    <mergeCell ref="K26:L26"/>
    <mergeCell ref="M26:N26"/>
    <mergeCell ref="O24:P24"/>
    <mergeCell ref="O25:P25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C26:D26"/>
    <mergeCell ref="C28:F28"/>
    <mergeCell ref="G28:H28"/>
    <mergeCell ref="I28:J28"/>
    <mergeCell ref="K28:L28"/>
    <mergeCell ref="M28:N28"/>
    <mergeCell ref="O28:P28"/>
    <mergeCell ref="E26:F26"/>
    <mergeCell ref="C29:F29"/>
    <mergeCell ref="G29:H29"/>
    <mergeCell ref="I29:J29"/>
    <mergeCell ref="K29:L29"/>
    <mergeCell ref="M29:N29"/>
    <mergeCell ref="O29:P29"/>
    <mergeCell ref="C30:F30"/>
    <mergeCell ref="G30:H30"/>
    <mergeCell ref="I30:J30"/>
    <mergeCell ref="K30:L30"/>
    <mergeCell ref="M30:N30"/>
    <mergeCell ref="O30:P30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O33:P33"/>
    <mergeCell ref="O34:P34"/>
    <mergeCell ref="K37:L37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A39:A40"/>
    <mergeCell ref="C39:D39"/>
    <mergeCell ref="E39:F40"/>
    <mergeCell ref="G39:H40"/>
    <mergeCell ref="I39:J40"/>
    <mergeCell ref="K39:L40"/>
    <mergeCell ref="B37:B40"/>
    <mergeCell ref="E37:F37"/>
    <mergeCell ref="G37:H37"/>
    <mergeCell ref="I37:J37"/>
    <mergeCell ref="M39:N39"/>
    <mergeCell ref="O39:P40"/>
    <mergeCell ref="C40:D40"/>
    <mergeCell ref="M40:N40"/>
    <mergeCell ref="C41:D41"/>
    <mergeCell ref="E41:F41"/>
    <mergeCell ref="G41:H41"/>
    <mergeCell ref="I41:J41"/>
    <mergeCell ref="K41:L41"/>
    <mergeCell ref="M41:N41"/>
    <mergeCell ref="O41:P41"/>
    <mergeCell ref="C42:D42"/>
    <mergeCell ref="E42:F42"/>
    <mergeCell ref="G42:H42"/>
    <mergeCell ref="I42:J42"/>
    <mergeCell ref="K42:L42"/>
    <mergeCell ref="M42:N42"/>
    <mergeCell ref="O42:P42"/>
    <mergeCell ref="M44:N44"/>
    <mergeCell ref="O44:P44"/>
    <mergeCell ref="C43:D43"/>
    <mergeCell ref="E43:F43"/>
    <mergeCell ref="G43:H43"/>
    <mergeCell ref="I43:J43"/>
    <mergeCell ref="K43:L43"/>
    <mergeCell ref="M43:N43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  <mergeCell ref="K44:L44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M48:N48"/>
    <mergeCell ref="O48:P48"/>
    <mergeCell ref="C47:D47"/>
    <mergeCell ref="E47:F47"/>
    <mergeCell ref="G47:H47"/>
    <mergeCell ref="I47:J47"/>
    <mergeCell ref="K47:L47"/>
    <mergeCell ref="M47:N47"/>
    <mergeCell ref="G49:H49"/>
    <mergeCell ref="I49:J49"/>
    <mergeCell ref="K49:L49"/>
    <mergeCell ref="M49:N49"/>
    <mergeCell ref="O47:P47"/>
    <mergeCell ref="C48:D48"/>
    <mergeCell ref="E48:F48"/>
    <mergeCell ref="G48:H48"/>
    <mergeCell ref="I48:J48"/>
    <mergeCell ref="K48:L48"/>
    <mergeCell ref="O49:P49"/>
    <mergeCell ref="C50:D50"/>
    <mergeCell ref="E50:F50"/>
    <mergeCell ref="G50:H50"/>
    <mergeCell ref="I50:J50"/>
    <mergeCell ref="K50:L50"/>
    <mergeCell ref="M50:N50"/>
    <mergeCell ref="O50:P50"/>
    <mergeCell ref="C49:D49"/>
    <mergeCell ref="E49:F49"/>
    <mergeCell ref="M52:N52"/>
    <mergeCell ref="O52:P52"/>
    <mergeCell ref="C51:D51"/>
    <mergeCell ref="E51:F51"/>
    <mergeCell ref="G51:H51"/>
    <mergeCell ref="I51:J51"/>
    <mergeCell ref="K51:L51"/>
    <mergeCell ref="M51:N51"/>
    <mergeCell ref="G53:H53"/>
    <mergeCell ref="I53:J53"/>
    <mergeCell ref="K53:L53"/>
    <mergeCell ref="M53:N53"/>
    <mergeCell ref="O51:P51"/>
    <mergeCell ref="C52:D52"/>
    <mergeCell ref="E52:F52"/>
    <mergeCell ref="G52:H52"/>
    <mergeCell ref="I52:J52"/>
    <mergeCell ref="K52:L52"/>
    <mergeCell ref="O53:P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C55:D55"/>
    <mergeCell ref="E55:F55"/>
    <mergeCell ref="G55:H55"/>
    <mergeCell ref="I55:J55"/>
    <mergeCell ref="K55:L55"/>
    <mergeCell ref="M55:N55"/>
    <mergeCell ref="C56:D56"/>
    <mergeCell ref="E56:F56"/>
    <mergeCell ref="G56:H56"/>
    <mergeCell ref="I56:J56"/>
    <mergeCell ref="K56:L56"/>
    <mergeCell ref="M56:N56"/>
    <mergeCell ref="G57:H57"/>
    <mergeCell ref="I57:J57"/>
    <mergeCell ref="K57:L57"/>
    <mergeCell ref="M57:N57"/>
    <mergeCell ref="O55:P55"/>
    <mergeCell ref="O56:P56"/>
    <mergeCell ref="O57:P57"/>
    <mergeCell ref="A58:B58"/>
    <mergeCell ref="C58:D58"/>
    <mergeCell ref="E58:F58"/>
    <mergeCell ref="G58:H58"/>
    <mergeCell ref="I58:J58"/>
    <mergeCell ref="K58:L58"/>
    <mergeCell ref="M58:N58"/>
    <mergeCell ref="O58:P58"/>
    <mergeCell ref="C57:D57"/>
    <mergeCell ref="C59:F59"/>
    <mergeCell ref="G59:H59"/>
    <mergeCell ref="I59:J59"/>
    <mergeCell ref="K59:L59"/>
    <mergeCell ref="M59:N59"/>
    <mergeCell ref="O59:P59"/>
    <mergeCell ref="E57:F57"/>
    <mergeCell ref="C60:F60"/>
    <mergeCell ref="G60:H60"/>
    <mergeCell ref="I60:J60"/>
    <mergeCell ref="K60:L60"/>
    <mergeCell ref="M60:N60"/>
    <mergeCell ref="O60:P60"/>
    <mergeCell ref="C61:F61"/>
    <mergeCell ref="G61:H61"/>
    <mergeCell ref="I61:J61"/>
    <mergeCell ref="K61:L61"/>
    <mergeCell ref="M61:N61"/>
    <mergeCell ref="O61:P61"/>
    <mergeCell ref="C64:D64"/>
    <mergeCell ref="E64:F64"/>
    <mergeCell ref="G64:H64"/>
    <mergeCell ref="I64:J64"/>
    <mergeCell ref="K64:L64"/>
    <mergeCell ref="M64:N64"/>
    <mergeCell ref="C65:D65"/>
    <mergeCell ref="E65:F65"/>
    <mergeCell ref="G65:H65"/>
    <mergeCell ref="I65:J65"/>
    <mergeCell ref="K65:L65"/>
    <mergeCell ref="M65:N65"/>
    <mergeCell ref="E66:F66"/>
    <mergeCell ref="G66:H66"/>
    <mergeCell ref="I66:J66"/>
    <mergeCell ref="K66:L66"/>
    <mergeCell ref="M66:N66"/>
    <mergeCell ref="O64:P64"/>
    <mergeCell ref="O65:P65"/>
    <mergeCell ref="K68:L68"/>
    <mergeCell ref="O66:P66"/>
    <mergeCell ref="C67:D67"/>
    <mergeCell ref="E67:F67"/>
    <mergeCell ref="G67:H67"/>
    <mergeCell ref="I67:J67"/>
    <mergeCell ref="K67:L67"/>
    <mergeCell ref="M67:N67"/>
    <mergeCell ref="O67:P67"/>
    <mergeCell ref="C66:D66"/>
    <mergeCell ref="M68:N68"/>
    <mergeCell ref="O68:P68"/>
    <mergeCell ref="C69:D69"/>
    <mergeCell ref="E69:F69"/>
    <mergeCell ref="G69:H69"/>
    <mergeCell ref="I69:J69"/>
    <mergeCell ref="K69:L69"/>
    <mergeCell ref="M69:N69"/>
    <mergeCell ref="O69:P69"/>
    <mergeCell ref="C68:D68"/>
    <mergeCell ref="A70:A71"/>
    <mergeCell ref="C70:D70"/>
    <mergeCell ref="E70:F71"/>
    <mergeCell ref="G70:H71"/>
    <mergeCell ref="I70:J71"/>
    <mergeCell ref="K70:L71"/>
    <mergeCell ref="B68:B71"/>
    <mergeCell ref="E68:F68"/>
    <mergeCell ref="G68:H68"/>
    <mergeCell ref="I68:J68"/>
    <mergeCell ref="M70:N70"/>
    <mergeCell ref="O70:P71"/>
    <mergeCell ref="C71:D71"/>
    <mergeCell ref="M71:N71"/>
    <mergeCell ref="C72:D72"/>
    <mergeCell ref="E72:F72"/>
    <mergeCell ref="G72:H72"/>
    <mergeCell ref="I72:J72"/>
    <mergeCell ref="K72:L72"/>
    <mergeCell ref="M72:N72"/>
    <mergeCell ref="O72:P72"/>
    <mergeCell ref="C73:D73"/>
    <mergeCell ref="E73:F73"/>
    <mergeCell ref="G73:H73"/>
    <mergeCell ref="I73:J73"/>
    <mergeCell ref="K73:L73"/>
    <mergeCell ref="M73:N73"/>
    <mergeCell ref="O73:P73"/>
    <mergeCell ref="C76:D76"/>
    <mergeCell ref="M75:N75"/>
    <mergeCell ref="O75:P75"/>
    <mergeCell ref="C74:D74"/>
    <mergeCell ref="E74:F74"/>
    <mergeCell ref="G74:H74"/>
    <mergeCell ref="I74:J74"/>
    <mergeCell ref="K74:L74"/>
    <mergeCell ref="M74:N74"/>
    <mergeCell ref="I76:J76"/>
    <mergeCell ref="O74:P74"/>
    <mergeCell ref="C75:D75"/>
    <mergeCell ref="E75:F75"/>
    <mergeCell ref="G75:H75"/>
    <mergeCell ref="I75:J75"/>
    <mergeCell ref="K75:L75"/>
    <mergeCell ref="E77:F77"/>
    <mergeCell ref="G77:H77"/>
    <mergeCell ref="I77:J77"/>
    <mergeCell ref="M77:N77"/>
    <mergeCell ref="O77:P77"/>
    <mergeCell ref="G76:H76"/>
    <mergeCell ref="M76:N76"/>
    <mergeCell ref="O76:P76"/>
    <mergeCell ref="E76:F76"/>
    <mergeCell ref="K76:L76"/>
    <mergeCell ref="M79:N79"/>
    <mergeCell ref="O79:P79"/>
    <mergeCell ref="C78:D78"/>
    <mergeCell ref="E78:F78"/>
    <mergeCell ref="G78:H78"/>
    <mergeCell ref="I78:J78"/>
    <mergeCell ref="K78:L78"/>
    <mergeCell ref="M78:N78"/>
    <mergeCell ref="K79:L79"/>
    <mergeCell ref="C77:D77"/>
    <mergeCell ref="G80:H80"/>
    <mergeCell ref="I80:J80"/>
    <mergeCell ref="K80:L80"/>
    <mergeCell ref="M80:N80"/>
    <mergeCell ref="O78:P78"/>
    <mergeCell ref="C79:D79"/>
    <mergeCell ref="E79:F79"/>
    <mergeCell ref="G79:H79"/>
    <mergeCell ref="I79:J79"/>
    <mergeCell ref="O80:P80"/>
    <mergeCell ref="C81:D81"/>
    <mergeCell ref="E81:F81"/>
    <mergeCell ref="G81:H81"/>
    <mergeCell ref="I81:J81"/>
    <mergeCell ref="K81:L81"/>
    <mergeCell ref="M81:N81"/>
    <mergeCell ref="O81:P81"/>
    <mergeCell ref="C80:D80"/>
    <mergeCell ref="E80:F80"/>
    <mergeCell ref="M83:N83"/>
    <mergeCell ref="O83:P83"/>
    <mergeCell ref="C82:D82"/>
    <mergeCell ref="E82:F82"/>
    <mergeCell ref="G82:H82"/>
    <mergeCell ref="I82:J82"/>
    <mergeCell ref="K82:L82"/>
    <mergeCell ref="M82:N82"/>
    <mergeCell ref="G84:H84"/>
    <mergeCell ref="I84:J84"/>
    <mergeCell ref="K84:L84"/>
    <mergeCell ref="M84:N84"/>
    <mergeCell ref="O82:P82"/>
    <mergeCell ref="C83:D83"/>
    <mergeCell ref="E83:F83"/>
    <mergeCell ref="G83:H83"/>
    <mergeCell ref="I83:J83"/>
    <mergeCell ref="K83:L83"/>
    <mergeCell ref="O84:P84"/>
    <mergeCell ref="C85:D85"/>
    <mergeCell ref="E85:F85"/>
    <mergeCell ref="G85:H85"/>
    <mergeCell ref="I85:J85"/>
    <mergeCell ref="K85:L85"/>
    <mergeCell ref="M85:N85"/>
    <mergeCell ref="O85:P85"/>
    <mergeCell ref="C84:D84"/>
    <mergeCell ref="E84:F84"/>
    <mergeCell ref="C86:D86"/>
    <mergeCell ref="E86:F86"/>
    <mergeCell ref="G86:H86"/>
    <mergeCell ref="I86:J86"/>
    <mergeCell ref="K86:L86"/>
    <mergeCell ref="M86:N86"/>
    <mergeCell ref="C87:D87"/>
    <mergeCell ref="E87:F87"/>
    <mergeCell ref="G87:H87"/>
    <mergeCell ref="I87:J87"/>
    <mergeCell ref="K87:L87"/>
    <mergeCell ref="M87:N87"/>
    <mergeCell ref="G88:H88"/>
    <mergeCell ref="I88:J88"/>
    <mergeCell ref="K88:L88"/>
    <mergeCell ref="M88:N88"/>
    <mergeCell ref="O86:P86"/>
    <mergeCell ref="O87:P87"/>
    <mergeCell ref="O88:P88"/>
    <mergeCell ref="A89:B89"/>
    <mergeCell ref="C89:D89"/>
    <mergeCell ref="E89:F89"/>
    <mergeCell ref="G89:H89"/>
    <mergeCell ref="I89:J89"/>
    <mergeCell ref="K89:L89"/>
    <mergeCell ref="M89:N89"/>
    <mergeCell ref="O89:P89"/>
    <mergeCell ref="C88:D88"/>
    <mergeCell ref="C90:F90"/>
    <mergeCell ref="G90:H90"/>
    <mergeCell ref="I90:J90"/>
    <mergeCell ref="K90:L90"/>
    <mergeCell ref="M90:N90"/>
    <mergeCell ref="O90:P90"/>
    <mergeCell ref="E88:F88"/>
    <mergeCell ref="C91:F91"/>
    <mergeCell ref="G91:H91"/>
    <mergeCell ref="I91:J91"/>
    <mergeCell ref="K91:L91"/>
    <mergeCell ref="M91:N91"/>
    <mergeCell ref="O91:P91"/>
    <mergeCell ref="M94:N94"/>
    <mergeCell ref="C95:D95"/>
    <mergeCell ref="E95:F95"/>
    <mergeCell ref="G95:H95"/>
    <mergeCell ref="I95:J95"/>
    <mergeCell ref="K95:L95"/>
    <mergeCell ref="M95:N95"/>
    <mergeCell ref="E96:F96"/>
    <mergeCell ref="G96:H96"/>
    <mergeCell ref="I96:J96"/>
    <mergeCell ref="K96:L96"/>
    <mergeCell ref="M96:N96"/>
    <mergeCell ref="O94:P94"/>
    <mergeCell ref="O95:P95"/>
    <mergeCell ref="G94:H94"/>
    <mergeCell ref="I94:J94"/>
    <mergeCell ref="K94:L94"/>
    <mergeCell ref="K98:L98"/>
    <mergeCell ref="O96:P96"/>
    <mergeCell ref="C97:D97"/>
    <mergeCell ref="E97:F97"/>
    <mergeCell ref="G97:H97"/>
    <mergeCell ref="I97:J97"/>
    <mergeCell ref="K97:L97"/>
    <mergeCell ref="M97:N97"/>
    <mergeCell ref="O97:P97"/>
    <mergeCell ref="C96:D96"/>
    <mergeCell ref="M98:N98"/>
    <mergeCell ref="O98:P98"/>
    <mergeCell ref="C99:D99"/>
    <mergeCell ref="E99:F99"/>
    <mergeCell ref="G99:H99"/>
    <mergeCell ref="I99:J99"/>
    <mergeCell ref="K99:L99"/>
    <mergeCell ref="M99:N99"/>
    <mergeCell ref="O99:P99"/>
    <mergeCell ref="C98:D98"/>
    <mergeCell ref="A100:A101"/>
    <mergeCell ref="C100:D100"/>
    <mergeCell ref="E100:F101"/>
    <mergeCell ref="G100:H101"/>
    <mergeCell ref="I100:J101"/>
    <mergeCell ref="K100:L101"/>
    <mergeCell ref="B98:B101"/>
    <mergeCell ref="E98:F98"/>
    <mergeCell ref="G98:H98"/>
    <mergeCell ref="I98:J98"/>
    <mergeCell ref="M100:N100"/>
    <mergeCell ref="O100:P101"/>
    <mergeCell ref="C101:D101"/>
    <mergeCell ref="M101:N101"/>
    <mergeCell ref="C102:D102"/>
    <mergeCell ref="E102:F102"/>
    <mergeCell ref="G102:H102"/>
    <mergeCell ref="I102:J102"/>
    <mergeCell ref="K102:L102"/>
    <mergeCell ref="M102:N102"/>
    <mergeCell ref="O102:P102"/>
    <mergeCell ref="C103:D103"/>
    <mergeCell ref="E103:F103"/>
    <mergeCell ref="G103:H103"/>
    <mergeCell ref="I103:J103"/>
    <mergeCell ref="K103:L103"/>
    <mergeCell ref="M103:N103"/>
    <mergeCell ref="O103:P103"/>
    <mergeCell ref="M105:N105"/>
    <mergeCell ref="O105:P105"/>
    <mergeCell ref="C104:D104"/>
    <mergeCell ref="E104:F104"/>
    <mergeCell ref="G104:H104"/>
    <mergeCell ref="I104:J104"/>
    <mergeCell ref="K104:L104"/>
    <mergeCell ref="M104:N104"/>
    <mergeCell ref="G106:H106"/>
    <mergeCell ref="I106:J106"/>
    <mergeCell ref="K106:L106"/>
    <mergeCell ref="M106:N106"/>
    <mergeCell ref="O104:P104"/>
    <mergeCell ref="C105:D105"/>
    <mergeCell ref="E105:F105"/>
    <mergeCell ref="G105:H105"/>
    <mergeCell ref="I105:J105"/>
    <mergeCell ref="K105:L105"/>
    <mergeCell ref="O106:P106"/>
    <mergeCell ref="C107:D107"/>
    <mergeCell ref="E107:F107"/>
    <mergeCell ref="G107:H107"/>
    <mergeCell ref="I107:J107"/>
    <mergeCell ref="K107:L107"/>
    <mergeCell ref="M107:N107"/>
    <mergeCell ref="O107:P107"/>
    <mergeCell ref="C106:D106"/>
    <mergeCell ref="E106:F106"/>
    <mergeCell ref="M109:N109"/>
    <mergeCell ref="O109:P109"/>
    <mergeCell ref="C108:D108"/>
    <mergeCell ref="E108:F108"/>
    <mergeCell ref="G108:H108"/>
    <mergeCell ref="I108:J108"/>
    <mergeCell ref="K108:L108"/>
    <mergeCell ref="M108:N108"/>
    <mergeCell ref="G110:H110"/>
    <mergeCell ref="I110:J110"/>
    <mergeCell ref="K110:L110"/>
    <mergeCell ref="M110:N110"/>
    <mergeCell ref="O108:P108"/>
    <mergeCell ref="C109:D109"/>
    <mergeCell ref="E109:F109"/>
    <mergeCell ref="G109:H109"/>
    <mergeCell ref="I109:J109"/>
    <mergeCell ref="K109:L109"/>
    <mergeCell ref="O110:P110"/>
    <mergeCell ref="C111:D111"/>
    <mergeCell ref="E111:F111"/>
    <mergeCell ref="G111:H111"/>
    <mergeCell ref="I111:J111"/>
    <mergeCell ref="K111:L111"/>
    <mergeCell ref="M111:N111"/>
    <mergeCell ref="O111:P111"/>
    <mergeCell ref="C110:D110"/>
    <mergeCell ref="E110:F110"/>
    <mergeCell ref="M113:N113"/>
    <mergeCell ref="O113:P113"/>
    <mergeCell ref="C112:D112"/>
    <mergeCell ref="E112:F112"/>
    <mergeCell ref="G112:H112"/>
    <mergeCell ref="I112:J112"/>
    <mergeCell ref="K112:L112"/>
    <mergeCell ref="M112:N112"/>
    <mergeCell ref="G114:H114"/>
    <mergeCell ref="I114:J114"/>
    <mergeCell ref="K114:L114"/>
    <mergeCell ref="M114:N114"/>
    <mergeCell ref="O112:P112"/>
    <mergeCell ref="C113:D113"/>
    <mergeCell ref="E113:F113"/>
    <mergeCell ref="G113:H113"/>
    <mergeCell ref="I113:J113"/>
    <mergeCell ref="K113:L113"/>
    <mergeCell ref="O114:P114"/>
    <mergeCell ref="C115:D115"/>
    <mergeCell ref="E115:F115"/>
    <mergeCell ref="G115:H115"/>
    <mergeCell ref="I115:J115"/>
    <mergeCell ref="K115:L115"/>
    <mergeCell ref="M115:N115"/>
    <mergeCell ref="O115:P115"/>
    <mergeCell ref="C114:D114"/>
    <mergeCell ref="E114:F114"/>
    <mergeCell ref="C116:D116"/>
    <mergeCell ref="E116:F116"/>
    <mergeCell ref="G116:H116"/>
    <mergeCell ref="I116:J116"/>
    <mergeCell ref="K116:L116"/>
    <mergeCell ref="M116:N116"/>
    <mergeCell ref="C117:D117"/>
    <mergeCell ref="E117:F117"/>
    <mergeCell ref="G117:H117"/>
    <mergeCell ref="I117:J117"/>
    <mergeCell ref="K117:L117"/>
    <mergeCell ref="M117:N117"/>
    <mergeCell ref="I118:J118"/>
    <mergeCell ref="K118:L118"/>
    <mergeCell ref="M118:N118"/>
    <mergeCell ref="O116:P116"/>
    <mergeCell ref="O117:P117"/>
    <mergeCell ref="O118:P118"/>
    <mergeCell ref="A119:B119"/>
    <mergeCell ref="C119:D119"/>
    <mergeCell ref="E119:F119"/>
    <mergeCell ref="G119:H119"/>
    <mergeCell ref="I119:J119"/>
    <mergeCell ref="K119:L119"/>
    <mergeCell ref="M119:N119"/>
    <mergeCell ref="O119:P119"/>
    <mergeCell ref="C118:D118"/>
    <mergeCell ref="O121:P121"/>
    <mergeCell ref="C120:F120"/>
    <mergeCell ref="G120:H120"/>
    <mergeCell ref="M120:N120"/>
    <mergeCell ref="O120:P120"/>
    <mergeCell ref="E118:F118"/>
    <mergeCell ref="G118:H118"/>
    <mergeCell ref="E124:F124"/>
    <mergeCell ref="G124:H124"/>
    <mergeCell ref="I124:J124"/>
    <mergeCell ref="K124:L124"/>
    <mergeCell ref="M124:N124"/>
    <mergeCell ref="C121:F121"/>
    <mergeCell ref="G121:H121"/>
    <mergeCell ref="I121:J121"/>
    <mergeCell ref="K121:L121"/>
    <mergeCell ref="M121:N121"/>
    <mergeCell ref="K126:L126"/>
    <mergeCell ref="O124:P124"/>
    <mergeCell ref="C125:D125"/>
    <mergeCell ref="E125:F125"/>
    <mergeCell ref="G125:H125"/>
    <mergeCell ref="I125:J125"/>
    <mergeCell ref="K125:L125"/>
    <mergeCell ref="M125:N125"/>
    <mergeCell ref="O125:P125"/>
    <mergeCell ref="C124:D124"/>
    <mergeCell ref="M126:N126"/>
    <mergeCell ref="O126:P126"/>
    <mergeCell ref="C127:D127"/>
    <mergeCell ref="E127:F127"/>
    <mergeCell ref="G127:H127"/>
    <mergeCell ref="I127:J127"/>
    <mergeCell ref="K127:L127"/>
    <mergeCell ref="M127:N127"/>
    <mergeCell ref="O127:P127"/>
    <mergeCell ref="C126:D126"/>
    <mergeCell ref="A128:A129"/>
    <mergeCell ref="C128:D128"/>
    <mergeCell ref="E128:F129"/>
    <mergeCell ref="G128:H129"/>
    <mergeCell ref="I128:J129"/>
    <mergeCell ref="K128:L129"/>
    <mergeCell ref="B126:B129"/>
    <mergeCell ref="E126:F126"/>
    <mergeCell ref="G126:H126"/>
    <mergeCell ref="I126:J126"/>
    <mergeCell ref="M128:N128"/>
    <mergeCell ref="O128:P129"/>
    <mergeCell ref="C129:D129"/>
    <mergeCell ref="M129:N129"/>
    <mergeCell ref="C130:D130"/>
    <mergeCell ref="E130:F130"/>
    <mergeCell ref="G130:H130"/>
    <mergeCell ref="I130:J130"/>
    <mergeCell ref="K130:L130"/>
    <mergeCell ref="M130:N130"/>
    <mergeCell ref="O130:P130"/>
    <mergeCell ref="C131:D131"/>
    <mergeCell ref="E131:F131"/>
    <mergeCell ref="G131:H131"/>
    <mergeCell ref="I131:J131"/>
    <mergeCell ref="K131:L131"/>
    <mergeCell ref="M131:N131"/>
    <mergeCell ref="O131:P131"/>
    <mergeCell ref="M133:N133"/>
    <mergeCell ref="O133:P133"/>
    <mergeCell ref="C132:D132"/>
    <mergeCell ref="E132:F132"/>
    <mergeCell ref="G132:H132"/>
    <mergeCell ref="I132:J132"/>
    <mergeCell ref="K132:L132"/>
    <mergeCell ref="M132:N132"/>
    <mergeCell ref="G134:H134"/>
    <mergeCell ref="I134:J134"/>
    <mergeCell ref="K134:L134"/>
    <mergeCell ref="M134:N134"/>
    <mergeCell ref="O132:P132"/>
    <mergeCell ref="C133:D133"/>
    <mergeCell ref="E133:F133"/>
    <mergeCell ref="G133:H133"/>
    <mergeCell ref="I133:J133"/>
    <mergeCell ref="K133:L133"/>
    <mergeCell ref="O134:P134"/>
    <mergeCell ref="C135:D135"/>
    <mergeCell ref="E135:F135"/>
    <mergeCell ref="G135:H135"/>
    <mergeCell ref="I135:J135"/>
    <mergeCell ref="K135:L135"/>
    <mergeCell ref="M135:N135"/>
    <mergeCell ref="O135:P135"/>
    <mergeCell ref="C134:D134"/>
    <mergeCell ref="E134:F134"/>
    <mergeCell ref="M137:N137"/>
    <mergeCell ref="O137:P137"/>
    <mergeCell ref="C136:D136"/>
    <mergeCell ref="E136:F136"/>
    <mergeCell ref="G136:H136"/>
    <mergeCell ref="I136:J136"/>
    <mergeCell ref="K136:L136"/>
    <mergeCell ref="M136:N136"/>
    <mergeCell ref="G138:H138"/>
    <mergeCell ref="I138:J138"/>
    <mergeCell ref="K138:L138"/>
    <mergeCell ref="M138:N138"/>
    <mergeCell ref="O136:P136"/>
    <mergeCell ref="C137:D137"/>
    <mergeCell ref="E137:F137"/>
    <mergeCell ref="G137:H137"/>
    <mergeCell ref="I137:J137"/>
    <mergeCell ref="K137:L137"/>
    <mergeCell ref="O138:P138"/>
    <mergeCell ref="C139:D139"/>
    <mergeCell ref="E139:F139"/>
    <mergeCell ref="G139:H139"/>
    <mergeCell ref="I139:J139"/>
    <mergeCell ref="K139:L139"/>
    <mergeCell ref="M139:N139"/>
    <mergeCell ref="O139:P139"/>
    <mergeCell ref="C138:D138"/>
    <mergeCell ref="E138:F138"/>
    <mergeCell ref="M141:N141"/>
    <mergeCell ref="O141:P141"/>
    <mergeCell ref="C140:D140"/>
    <mergeCell ref="E140:F140"/>
    <mergeCell ref="G140:H140"/>
    <mergeCell ref="I140:J140"/>
    <mergeCell ref="K140:L140"/>
    <mergeCell ref="M140:N140"/>
    <mergeCell ref="G142:H142"/>
    <mergeCell ref="I142:J142"/>
    <mergeCell ref="K142:L142"/>
    <mergeCell ref="M142:N142"/>
    <mergeCell ref="O140:P140"/>
    <mergeCell ref="C141:D141"/>
    <mergeCell ref="E141:F141"/>
    <mergeCell ref="G141:H141"/>
    <mergeCell ref="I141:J141"/>
    <mergeCell ref="K141:L141"/>
    <mergeCell ref="O142:P142"/>
    <mergeCell ref="C143:D143"/>
    <mergeCell ref="E143:F143"/>
    <mergeCell ref="G143:H143"/>
    <mergeCell ref="I143:J143"/>
    <mergeCell ref="K143:L143"/>
    <mergeCell ref="M143:N143"/>
    <mergeCell ref="O143:P143"/>
    <mergeCell ref="C142:D142"/>
    <mergeCell ref="E142:F142"/>
    <mergeCell ref="C144:D144"/>
    <mergeCell ref="E144:F144"/>
    <mergeCell ref="G144:H144"/>
    <mergeCell ref="I144:J144"/>
    <mergeCell ref="K144:L144"/>
    <mergeCell ref="M144:N144"/>
    <mergeCell ref="C145:D145"/>
    <mergeCell ref="E145:F145"/>
    <mergeCell ref="G145:H145"/>
    <mergeCell ref="I145:J145"/>
    <mergeCell ref="K145:L145"/>
    <mergeCell ref="M145:N145"/>
    <mergeCell ref="E146:F146"/>
    <mergeCell ref="G146:H146"/>
    <mergeCell ref="I146:J146"/>
    <mergeCell ref="K146:L146"/>
    <mergeCell ref="M146:N146"/>
    <mergeCell ref="O144:P144"/>
    <mergeCell ref="O145:P145"/>
    <mergeCell ref="O146:P146"/>
    <mergeCell ref="A147:B147"/>
    <mergeCell ref="C147:D147"/>
    <mergeCell ref="E147:F147"/>
    <mergeCell ref="G147:H147"/>
    <mergeCell ref="I147:J147"/>
    <mergeCell ref="K147:L147"/>
    <mergeCell ref="M147:N147"/>
    <mergeCell ref="O147:P147"/>
    <mergeCell ref="C146:D146"/>
    <mergeCell ref="O149:P149"/>
    <mergeCell ref="C148:F148"/>
    <mergeCell ref="G148:H148"/>
    <mergeCell ref="I148:J148"/>
    <mergeCell ref="K148:L148"/>
    <mergeCell ref="M148:N148"/>
    <mergeCell ref="O148:P148"/>
    <mergeCell ref="C149:F149"/>
    <mergeCell ref="G149:H149"/>
    <mergeCell ref="I149:J149"/>
    <mergeCell ref="K149:L149"/>
    <mergeCell ref="M149:N149"/>
    <mergeCell ref="C150:F150"/>
    <mergeCell ref="G150:H150"/>
    <mergeCell ref="I150:J150"/>
    <mergeCell ref="K150:L150"/>
    <mergeCell ref="O152:P152"/>
    <mergeCell ref="C153:D153"/>
    <mergeCell ref="E153:F153"/>
    <mergeCell ref="G153:H153"/>
    <mergeCell ref="I153:J153"/>
    <mergeCell ref="K153:L153"/>
    <mergeCell ref="M153:N153"/>
    <mergeCell ref="O153:P153"/>
    <mergeCell ref="C152:D152"/>
    <mergeCell ref="M152:N152"/>
    <mergeCell ref="M154:N154"/>
    <mergeCell ref="O154:P154"/>
    <mergeCell ref="C155:D155"/>
    <mergeCell ref="E155:F155"/>
    <mergeCell ref="G155:H155"/>
    <mergeCell ref="I155:J155"/>
    <mergeCell ref="K155:L155"/>
    <mergeCell ref="M155:N155"/>
    <mergeCell ref="O155:P155"/>
    <mergeCell ref="C154:D154"/>
    <mergeCell ref="A156:A157"/>
    <mergeCell ref="C156:D156"/>
    <mergeCell ref="E156:F157"/>
    <mergeCell ref="G156:H157"/>
    <mergeCell ref="I156:J157"/>
    <mergeCell ref="K156:L157"/>
    <mergeCell ref="B154:B157"/>
    <mergeCell ref="E154:F154"/>
    <mergeCell ref="G154:H154"/>
    <mergeCell ref="I154:J154"/>
    <mergeCell ref="M156:N156"/>
    <mergeCell ref="O156:P157"/>
    <mergeCell ref="C157:D157"/>
    <mergeCell ref="M157:N157"/>
    <mergeCell ref="C158:D158"/>
    <mergeCell ref="M158:N158"/>
    <mergeCell ref="I161:J161"/>
    <mergeCell ref="K161:L161"/>
    <mergeCell ref="O158:P158"/>
    <mergeCell ref="C159:D159"/>
    <mergeCell ref="M159:N159"/>
    <mergeCell ref="O159:P159"/>
    <mergeCell ref="E158:F158"/>
    <mergeCell ref="G158:H158"/>
    <mergeCell ref="I158:J158"/>
    <mergeCell ref="K158:L158"/>
    <mergeCell ref="I163:J163"/>
    <mergeCell ref="K163:L163"/>
    <mergeCell ref="O160:P160"/>
    <mergeCell ref="C161:D161"/>
    <mergeCell ref="M161:N161"/>
    <mergeCell ref="O161:P161"/>
    <mergeCell ref="C160:D160"/>
    <mergeCell ref="M160:N160"/>
    <mergeCell ref="E161:F161"/>
    <mergeCell ref="G161:H161"/>
    <mergeCell ref="I164:J164"/>
    <mergeCell ref="K164:L164"/>
    <mergeCell ref="O162:P162"/>
    <mergeCell ref="C163:D163"/>
    <mergeCell ref="M163:N163"/>
    <mergeCell ref="O163:P163"/>
    <mergeCell ref="C162:D162"/>
    <mergeCell ref="M162:N162"/>
    <mergeCell ref="E163:F163"/>
    <mergeCell ref="G163:H163"/>
    <mergeCell ref="E166:F166"/>
    <mergeCell ref="G166:H166"/>
    <mergeCell ref="O164:P164"/>
    <mergeCell ref="C165:D165"/>
    <mergeCell ref="M165:N165"/>
    <mergeCell ref="O165:P165"/>
    <mergeCell ref="C164:D164"/>
    <mergeCell ref="M164:N164"/>
    <mergeCell ref="E164:F164"/>
    <mergeCell ref="G164:H164"/>
    <mergeCell ref="O170:P170"/>
    <mergeCell ref="G168:H168"/>
    <mergeCell ref="O166:P166"/>
    <mergeCell ref="C167:D167"/>
    <mergeCell ref="M167:N167"/>
    <mergeCell ref="O167:P167"/>
    <mergeCell ref="C166:D166"/>
    <mergeCell ref="M166:N166"/>
    <mergeCell ref="I166:J166"/>
    <mergeCell ref="K166:L166"/>
    <mergeCell ref="O168:P168"/>
    <mergeCell ref="C169:D169"/>
    <mergeCell ref="M169:N169"/>
    <mergeCell ref="O169:P169"/>
    <mergeCell ref="C168:D168"/>
    <mergeCell ref="M168:N168"/>
    <mergeCell ref="I168:J168"/>
    <mergeCell ref="K168:L168"/>
    <mergeCell ref="I169:J169"/>
    <mergeCell ref="K169:L169"/>
    <mergeCell ref="E171:F171"/>
    <mergeCell ref="G171:H171"/>
    <mergeCell ref="I171:J171"/>
    <mergeCell ref="K171:L171"/>
    <mergeCell ref="M171:N171"/>
    <mergeCell ref="K170:L170"/>
    <mergeCell ref="M170:N170"/>
    <mergeCell ref="O171:P171"/>
    <mergeCell ref="C170:D170"/>
    <mergeCell ref="E170:F170"/>
    <mergeCell ref="C172:D172"/>
    <mergeCell ref="E172:F172"/>
    <mergeCell ref="G172:H172"/>
    <mergeCell ref="I172:J172"/>
    <mergeCell ref="K172:L172"/>
    <mergeCell ref="M172:N172"/>
    <mergeCell ref="C171:D171"/>
    <mergeCell ref="M174:N174"/>
    <mergeCell ref="O172:P172"/>
    <mergeCell ref="O173:P173"/>
    <mergeCell ref="O174:P174"/>
    <mergeCell ref="C173:D173"/>
    <mergeCell ref="E173:F173"/>
    <mergeCell ref="G173:H173"/>
    <mergeCell ref="I173:J173"/>
    <mergeCell ref="K173:L173"/>
    <mergeCell ref="M173:N173"/>
    <mergeCell ref="A175:B175"/>
    <mergeCell ref="C175:D175"/>
    <mergeCell ref="E175:F175"/>
    <mergeCell ref="G175:H175"/>
    <mergeCell ref="I175:J175"/>
    <mergeCell ref="K175:L175"/>
    <mergeCell ref="M175:N175"/>
    <mergeCell ref="O175:P175"/>
    <mergeCell ref="C174:D174"/>
    <mergeCell ref="O177:P177"/>
    <mergeCell ref="C176:F176"/>
    <mergeCell ref="G176:H176"/>
    <mergeCell ref="I176:J176"/>
    <mergeCell ref="K176:L176"/>
    <mergeCell ref="M176:N176"/>
    <mergeCell ref="O176:P176"/>
    <mergeCell ref="M181:N181"/>
    <mergeCell ref="O181:P181"/>
    <mergeCell ref="C177:F177"/>
    <mergeCell ref="G177:H177"/>
    <mergeCell ref="I177:J177"/>
    <mergeCell ref="K177:L177"/>
    <mergeCell ref="M177:N177"/>
    <mergeCell ref="M180:N180"/>
    <mergeCell ref="O180:P180"/>
    <mergeCell ref="C178:F178"/>
    <mergeCell ref="K182:L182"/>
    <mergeCell ref="C181:D181"/>
    <mergeCell ref="E181:F181"/>
    <mergeCell ref="G181:H181"/>
    <mergeCell ref="I181:J181"/>
    <mergeCell ref="K181:L181"/>
    <mergeCell ref="M182:N182"/>
    <mergeCell ref="O182:P182"/>
    <mergeCell ref="C183:D183"/>
    <mergeCell ref="E183:F183"/>
    <mergeCell ref="G183:H183"/>
    <mergeCell ref="I183:J183"/>
    <mergeCell ref="K183:L183"/>
    <mergeCell ref="M183:N183"/>
    <mergeCell ref="O183:P183"/>
    <mergeCell ref="C182:D182"/>
    <mergeCell ref="A184:A185"/>
    <mergeCell ref="C184:D184"/>
    <mergeCell ref="E184:F185"/>
    <mergeCell ref="G184:H185"/>
    <mergeCell ref="I184:J185"/>
    <mergeCell ref="K184:L185"/>
    <mergeCell ref="B182:B185"/>
    <mergeCell ref="E182:F182"/>
    <mergeCell ref="G182:H182"/>
    <mergeCell ref="I182:J182"/>
    <mergeCell ref="M184:N184"/>
    <mergeCell ref="O184:P185"/>
    <mergeCell ref="C185:D185"/>
    <mergeCell ref="M185:N185"/>
    <mergeCell ref="C186:D186"/>
    <mergeCell ref="E186:F186"/>
    <mergeCell ref="G186:H186"/>
    <mergeCell ref="I186:J186"/>
    <mergeCell ref="K186:L186"/>
    <mergeCell ref="M186:N186"/>
    <mergeCell ref="O186:P186"/>
    <mergeCell ref="C187:D187"/>
    <mergeCell ref="E187:F187"/>
    <mergeCell ref="G187:H187"/>
    <mergeCell ref="I187:J187"/>
    <mergeCell ref="K187:L187"/>
    <mergeCell ref="M187:N187"/>
    <mergeCell ref="O187:P187"/>
    <mergeCell ref="M189:N189"/>
    <mergeCell ref="O189:P189"/>
    <mergeCell ref="C188:D188"/>
    <mergeCell ref="E188:F188"/>
    <mergeCell ref="G188:H188"/>
    <mergeCell ref="I188:J188"/>
    <mergeCell ref="K188:L188"/>
    <mergeCell ref="M188:N188"/>
    <mergeCell ref="G190:H190"/>
    <mergeCell ref="I190:J190"/>
    <mergeCell ref="K190:L190"/>
    <mergeCell ref="M190:N190"/>
    <mergeCell ref="O188:P188"/>
    <mergeCell ref="C189:D189"/>
    <mergeCell ref="E189:F189"/>
    <mergeCell ref="G189:H189"/>
    <mergeCell ref="I189:J189"/>
    <mergeCell ref="K189:L189"/>
    <mergeCell ref="O190:P190"/>
    <mergeCell ref="C191:D191"/>
    <mergeCell ref="E191:F191"/>
    <mergeCell ref="G191:H191"/>
    <mergeCell ref="I191:J191"/>
    <mergeCell ref="K191:L191"/>
    <mergeCell ref="M191:N191"/>
    <mergeCell ref="O191:P191"/>
    <mergeCell ref="C190:D190"/>
    <mergeCell ref="E190:F190"/>
    <mergeCell ref="M193:N193"/>
    <mergeCell ref="O193:P193"/>
    <mergeCell ref="C192:D192"/>
    <mergeCell ref="E192:F192"/>
    <mergeCell ref="G192:H192"/>
    <mergeCell ref="I192:J192"/>
    <mergeCell ref="K192:L192"/>
    <mergeCell ref="M192:N192"/>
    <mergeCell ref="G194:H194"/>
    <mergeCell ref="I194:J194"/>
    <mergeCell ref="K194:L194"/>
    <mergeCell ref="M194:N194"/>
    <mergeCell ref="O192:P192"/>
    <mergeCell ref="C193:D193"/>
    <mergeCell ref="E193:F193"/>
    <mergeCell ref="G193:H193"/>
    <mergeCell ref="I193:J193"/>
    <mergeCell ref="K193:L193"/>
    <mergeCell ref="O194:P194"/>
    <mergeCell ref="C195:D195"/>
    <mergeCell ref="E195:F195"/>
    <mergeCell ref="G195:H195"/>
    <mergeCell ref="I195:J195"/>
    <mergeCell ref="K195:L195"/>
    <mergeCell ref="M195:N195"/>
    <mergeCell ref="O195:P195"/>
    <mergeCell ref="C194:D194"/>
    <mergeCell ref="E194:F194"/>
    <mergeCell ref="M197:N197"/>
    <mergeCell ref="O197:P197"/>
    <mergeCell ref="C196:D196"/>
    <mergeCell ref="E196:F196"/>
    <mergeCell ref="G196:H196"/>
    <mergeCell ref="I196:J196"/>
    <mergeCell ref="K196:L196"/>
    <mergeCell ref="M196:N196"/>
    <mergeCell ref="G198:H198"/>
    <mergeCell ref="I198:J198"/>
    <mergeCell ref="K198:L198"/>
    <mergeCell ref="M198:N198"/>
    <mergeCell ref="O196:P196"/>
    <mergeCell ref="C197:D197"/>
    <mergeCell ref="E197:F197"/>
    <mergeCell ref="G197:H197"/>
    <mergeCell ref="I197:J197"/>
    <mergeCell ref="K197:L197"/>
    <mergeCell ref="O198:P198"/>
    <mergeCell ref="C199:D199"/>
    <mergeCell ref="E199:F199"/>
    <mergeCell ref="G199:H199"/>
    <mergeCell ref="I199:J199"/>
    <mergeCell ref="K199:L199"/>
    <mergeCell ref="M199:N199"/>
    <mergeCell ref="O199:P199"/>
    <mergeCell ref="C198:D198"/>
    <mergeCell ref="E198:F198"/>
    <mergeCell ref="C200:D200"/>
    <mergeCell ref="E200:F200"/>
    <mergeCell ref="G200:H200"/>
    <mergeCell ref="I200:J200"/>
    <mergeCell ref="K200:L200"/>
    <mergeCell ref="M200:N200"/>
    <mergeCell ref="C201:D201"/>
    <mergeCell ref="E201:F201"/>
    <mergeCell ref="G201:H201"/>
    <mergeCell ref="I201:J201"/>
    <mergeCell ref="K201:L201"/>
    <mergeCell ref="M201:N201"/>
    <mergeCell ref="E202:F202"/>
    <mergeCell ref="G202:H202"/>
    <mergeCell ref="I202:J202"/>
    <mergeCell ref="K202:L202"/>
    <mergeCell ref="M202:N202"/>
    <mergeCell ref="O200:P200"/>
    <mergeCell ref="O201:P201"/>
    <mergeCell ref="O202:P202"/>
    <mergeCell ref="A203:B203"/>
    <mergeCell ref="C203:D203"/>
    <mergeCell ref="E203:F203"/>
    <mergeCell ref="G203:H203"/>
    <mergeCell ref="I203:J203"/>
    <mergeCell ref="K203:L203"/>
    <mergeCell ref="M203:N203"/>
    <mergeCell ref="O203:P203"/>
    <mergeCell ref="C202:D202"/>
    <mergeCell ref="O205:P205"/>
    <mergeCell ref="C204:F204"/>
    <mergeCell ref="G204:H204"/>
    <mergeCell ref="I204:J204"/>
    <mergeCell ref="K204:L204"/>
    <mergeCell ref="M204:N204"/>
    <mergeCell ref="O204:P204"/>
    <mergeCell ref="C205:F205"/>
    <mergeCell ref="G205:H205"/>
    <mergeCell ref="I205:J205"/>
    <mergeCell ref="K205:L205"/>
    <mergeCell ref="M205:N205"/>
    <mergeCell ref="C206:F206"/>
    <mergeCell ref="G206:H206"/>
    <mergeCell ref="I206:J206"/>
    <mergeCell ref="K206:L206"/>
    <mergeCell ref="O208:P208"/>
    <mergeCell ref="C209:D209"/>
    <mergeCell ref="E209:F209"/>
    <mergeCell ref="G209:H209"/>
    <mergeCell ref="I209:J209"/>
    <mergeCell ref="K209:L209"/>
    <mergeCell ref="M209:N209"/>
    <mergeCell ref="O209:P209"/>
    <mergeCell ref="C208:D208"/>
    <mergeCell ref="M208:N208"/>
    <mergeCell ref="M210:N210"/>
    <mergeCell ref="O210:P210"/>
    <mergeCell ref="C211:D211"/>
    <mergeCell ref="E211:F211"/>
    <mergeCell ref="G211:H211"/>
    <mergeCell ref="I211:J211"/>
    <mergeCell ref="K211:L211"/>
    <mergeCell ref="M211:N211"/>
    <mergeCell ref="O211:P211"/>
    <mergeCell ref="C210:D210"/>
    <mergeCell ref="A212:A213"/>
    <mergeCell ref="C212:D212"/>
    <mergeCell ref="E212:F213"/>
    <mergeCell ref="G212:H213"/>
    <mergeCell ref="I212:J213"/>
    <mergeCell ref="K212:L213"/>
    <mergeCell ref="B210:B213"/>
    <mergeCell ref="E210:F210"/>
    <mergeCell ref="G210:H210"/>
    <mergeCell ref="I210:J210"/>
    <mergeCell ref="M212:N212"/>
    <mergeCell ref="O212:P213"/>
    <mergeCell ref="C213:D213"/>
    <mergeCell ref="M213:N213"/>
    <mergeCell ref="C214:D214"/>
    <mergeCell ref="M214:N214"/>
    <mergeCell ref="E214:F214"/>
    <mergeCell ref="G214:H214"/>
    <mergeCell ref="I214:J214"/>
    <mergeCell ref="K214:L214"/>
    <mergeCell ref="M217:N217"/>
    <mergeCell ref="O217:P217"/>
    <mergeCell ref="C216:D216"/>
    <mergeCell ref="M216:N216"/>
    <mergeCell ref="O214:P214"/>
    <mergeCell ref="C215:D215"/>
    <mergeCell ref="M215:N215"/>
    <mergeCell ref="O215:P215"/>
    <mergeCell ref="K216:L216"/>
    <mergeCell ref="E215:F215"/>
    <mergeCell ref="I218:J218"/>
    <mergeCell ref="K218:L218"/>
    <mergeCell ref="M218:N218"/>
    <mergeCell ref="O216:P216"/>
    <mergeCell ref="C217:D217"/>
    <mergeCell ref="E217:F217"/>
    <mergeCell ref="G217:H217"/>
    <mergeCell ref="I217:J217"/>
    <mergeCell ref="K217:L217"/>
    <mergeCell ref="O218:P218"/>
    <mergeCell ref="C219:D219"/>
    <mergeCell ref="E219:F219"/>
    <mergeCell ref="G219:H219"/>
    <mergeCell ref="I219:J219"/>
    <mergeCell ref="K219:L219"/>
    <mergeCell ref="M219:N219"/>
    <mergeCell ref="O219:P219"/>
    <mergeCell ref="C218:D218"/>
    <mergeCell ref="E218:F218"/>
    <mergeCell ref="M221:N221"/>
    <mergeCell ref="O221:P221"/>
    <mergeCell ref="C220:D220"/>
    <mergeCell ref="E220:F220"/>
    <mergeCell ref="G220:H220"/>
    <mergeCell ref="I220:J220"/>
    <mergeCell ref="K220:L220"/>
    <mergeCell ref="M220:N220"/>
    <mergeCell ref="G222:H222"/>
    <mergeCell ref="I222:J222"/>
    <mergeCell ref="K222:L222"/>
    <mergeCell ref="M222:N222"/>
    <mergeCell ref="O220:P220"/>
    <mergeCell ref="C221:D221"/>
    <mergeCell ref="E221:F221"/>
    <mergeCell ref="G221:H221"/>
    <mergeCell ref="I221:J221"/>
    <mergeCell ref="K221:L221"/>
    <mergeCell ref="O222:P222"/>
    <mergeCell ref="C223:D223"/>
    <mergeCell ref="E223:F223"/>
    <mergeCell ref="G223:H223"/>
    <mergeCell ref="I223:J223"/>
    <mergeCell ref="K223:L223"/>
    <mergeCell ref="M223:N223"/>
    <mergeCell ref="O223:P223"/>
    <mergeCell ref="C222:D222"/>
    <mergeCell ref="E222:F222"/>
    <mergeCell ref="M225:N225"/>
    <mergeCell ref="O225:P225"/>
    <mergeCell ref="C224:D224"/>
    <mergeCell ref="E224:F224"/>
    <mergeCell ref="G224:H224"/>
    <mergeCell ref="I224:J224"/>
    <mergeCell ref="K224:L224"/>
    <mergeCell ref="O226:P226"/>
    <mergeCell ref="M224:N224"/>
    <mergeCell ref="G226:H226"/>
    <mergeCell ref="I226:J226"/>
    <mergeCell ref="K226:L226"/>
    <mergeCell ref="M226:N226"/>
    <mergeCell ref="O224:P224"/>
    <mergeCell ref="E227:F227"/>
    <mergeCell ref="G227:H227"/>
    <mergeCell ref="I227:J227"/>
    <mergeCell ref="K227:L227"/>
    <mergeCell ref="M227:N227"/>
    <mergeCell ref="C225:D225"/>
    <mergeCell ref="E225:F225"/>
    <mergeCell ref="G225:H225"/>
    <mergeCell ref="I225:J225"/>
    <mergeCell ref="K225:L225"/>
    <mergeCell ref="O227:P227"/>
    <mergeCell ref="C226:D226"/>
    <mergeCell ref="E226:F226"/>
    <mergeCell ref="C228:D228"/>
    <mergeCell ref="E228:F228"/>
    <mergeCell ref="G228:H228"/>
    <mergeCell ref="I228:J228"/>
    <mergeCell ref="K228:L228"/>
    <mergeCell ref="M228:N228"/>
    <mergeCell ref="C227:D227"/>
    <mergeCell ref="C229:D229"/>
    <mergeCell ref="E229:F229"/>
    <mergeCell ref="G229:H229"/>
    <mergeCell ref="I229:J229"/>
    <mergeCell ref="K229:L229"/>
    <mergeCell ref="M229:N229"/>
    <mergeCell ref="E230:F230"/>
    <mergeCell ref="G230:H230"/>
    <mergeCell ref="I230:J230"/>
    <mergeCell ref="K230:L230"/>
    <mergeCell ref="M230:N230"/>
    <mergeCell ref="O228:P228"/>
    <mergeCell ref="O229:P229"/>
    <mergeCell ref="O230:P230"/>
    <mergeCell ref="A231:B231"/>
    <mergeCell ref="C231:D231"/>
    <mergeCell ref="E231:F231"/>
    <mergeCell ref="G231:H231"/>
    <mergeCell ref="I231:J231"/>
    <mergeCell ref="K231:L231"/>
    <mergeCell ref="M231:N231"/>
    <mergeCell ref="O231:P231"/>
    <mergeCell ref="C230:D230"/>
    <mergeCell ref="O233:P233"/>
    <mergeCell ref="C232:F232"/>
    <mergeCell ref="G232:H232"/>
    <mergeCell ref="I232:J232"/>
    <mergeCell ref="K232:L232"/>
    <mergeCell ref="M232:N232"/>
    <mergeCell ref="O232:P232"/>
    <mergeCell ref="E236:F236"/>
    <mergeCell ref="G236:H236"/>
    <mergeCell ref="I236:J236"/>
    <mergeCell ref="K236:L236"/>
    <mergeCell ref="M236:N236"/>
    <mergeCell ref="C233:F233"/>
    <mergeCell ref="G233:H233"/>
    <mergeCell ref="I233:J233"/>
    <mergeCell ref="K233:L233"/>
    <mergeCell ref="M233:N233"/>
    <mergeCell ref="K238:L238"/>
    <mergeCell ref="O236:P236"/>
    <mergeCell ref="C237:D237"/>
    <mergeCell ref="E237:F237"/>
    <mergeCell ref="G237:H237"/>
    <mergeCell ref="I237:J237"/>
    <mergeCell ref="K237:L237"/>
    <mergeCell ref="M237:N237"/>
    <mergeCell ref="O237:P237"/>
    <mergeCell ref="C236:D236"/>
    <mergeCell ref="M238:N238"/>
    <mergeCell ref="O238:P238"/>
    <mergeCell ref="C239:D239"/>
    <mergeCell ref="E239:F239"/>
    <mergeCell ref="G239:H239"/>
    <mergeCell ref="I239:J239"/>
    <mergeCell ref="K239:L239"/>
    <mergeCell ref="M239:N239"/>
    <mergeCell ref="O239:P239"/>
    <mergeCell ref="C238:D238"/>
    <mergeCell ref="A240:A241"/>
    <mergeCell ref="C240:D240"/>
    <mergeCell ref="E240:F241"/>
    <mergeCell ref="G240:H241"/>
    <mergeCell ref="I240:J241"/>
    <mergeCell ref="K240:L241"/>
    <mergeCell ref="B238:B241"/>
    <mergeCell ref="E238:F238"/>
    <mergeCell ref="G238:H238"/>
    <mergeCell ref="I238:J238"/>
    <mergeCell ref="M240:N240"/>
    <mergeCell ref="O240:P241"/>
    <mergeCell ref="C241:D241"/>
    <mergeCell ref="M241:N241"/>
    <mergeCell ref="C242:D242"/>
    <mergeCell ref="E242:F242"/>
    <mergeCell ref="G242:H242"/>
    <mergeCell ref="I242:J242"/>
    <mergeCell ref="K242:L242"/>
    <mergeCell ref="M242:N242"/>
    <mergeCell ref="O242:P242"/>
    <mergeCell ref="C243:D243"/>
    <mergeCell ref="E243:F243"/>
    <mergeCell ref="G243:H243"/>
    <mergeCell ref="I243:J243"/>
    <mergeCell ref="K243:L243"/>
    <mergeCell ref="M243:N243"/>
    <mergeCell ref="O243:P243"/>
    <mergeCell ref="M245:N245"/>
    <mergeCell ref="O245:P245"/>
    <mergeCell ref="C244:D244"/>
    <mergeCell ref="E244:F244"/>
    <mergeCell ref="G244:H244"/>
    <mergeCell ref="I244:J244"/>
    <mergeCell ref="K244:L244"/>
    <mergeCell ref="M244:N244"/>
    <mergeCell ref="G246:H246"/>
    <mergeCell ref="I246:J246"/>
    <mergeCell ref="K246:L246"/>
    <mergeCell ref="M246:N246"/>
    <mergeCell ref="O244:P244"/>
    <mergeCell ref="C245:D245"/>
    <mergeCell ref="E245:F245"/>
    <mergeCell ref="G245:H245"/>
    <mergeCell ref="I245:J245"/>
    <mergeCell ref="K245:L245"/>
    <mergeCell ref="O246:P246"/>
    <mergeCell ref="C247:D247"/>
    <mergeCell ref="E247:F247"/>
    <mergeCell ref="G247:H247"/>
    <mergeCell ref="I247:J247"/>
    <mergeCell ref="K247:L247"/>
    <mergeCell ref="M247:N247"/>
    <mergeCell ref="O247:P247"/>
    <mergeCell ref="C246:D246"/>
    <mergeCell ref="E246:F246"/>
    <mergeCell ref="M249:N249"/>
    <mergeCell ref="O249:P249"/>
    <mergeCell ref="C248:D248"/>
    <mergeCell ref="E248:F248"/>
    <mergeCell ref="G248:H248"/>
    <mergeCell ref="I248:J248"/>
    <mergeCell ref="K248:L248"/>
    <mergeCell ref="M248:N248"/>
    <mergeCell ref="G250:H250"/>
    <mergeCell ref="I250:J250"/>
    <mergeCell ref="K250:L250"/>
    <mergeCell ref="M250:N250"/>
    <mergeCell ref="O248:P248"/>
    <mergeCell ref="C249:D249"/>
    <mergeCell ref="E249:F249"/>
    <mergeCell ref="G249:H249"/>
    <mergeCell ref="I249:J249"/>
    <mergeCell ref="K249:L249"/>
    <mergeCell ref="O250:P250"/>
    <mergeCell ref="C251:D251"/>
    <mergeCell ref="E251:F251"/>
    <mergeCell ref="G251:H251"/>
    <mergeCell ref="I251:J251"/>
    <mergeCell ref="K251:L251"/>
    <mergeCell ref="M251:N251"/>
    <mergeCell ref="O251:P251"/>
    <mergeCell ref="C250:D250"/>
    <mergeCell ref="E250:F250"/>
    <mergeCell ref="M253:N253"/>
    <mergeCell ref="O253:P253"/>
    <mergeCell ref="C252:D252"/>
    <mergeCell ref="E252:F252"/>
    <mergeCell ref="G252:H252"/>
    <mergeCell ref="I252:J252"/>
    <mergeCell ref="K252:L252"/>
    <mergeCell ref="M252:N252"/>
    <mergeCell ref="G254:H254"/>
    <mergeCell ref="I254:J254"/>
    <mergeCell ref="K254:L254"/>
    <mergeCell ref="M254:N254"/>
    <mergeCell ref="O252:P252"/>
    <mergeCell ref="C253:D253"/>
    <mergeCell ref="E253:F253"/>
    <mergeCell ref="G253:H253"/>
    <mergeCell ref="I253:J253"/>
    <mergeCell ref="K253:L253"/>
    <mergeCell ref="O254:P254"/>
    <mergeCell ref="C255:D255"/>
    <mergeCell ref="E255:F255"/>
    <mergeCell ref="G255:H255"/>
    <mergeCell ref="I255:J255"/>
    <mergeCell ref="K255:L255"/>
    <mergeCell ref="M255:N255"/>
    <mergeCell ref="O255:P255"/>
    <mergeCell ref="C254:D254"/>
    <mergeCell ref="E254:F254"/>
    <mergeCell ref="C256:D256"/>
    <mergeCell ref="E256:F256"/>
    <mergeCell ref="G256:H256"/>
    <mergeCell ref="I256:J256"/>
    <mergeCell ref="K256:L256"/>
    <mergeCell ref="M256:N256"/>
    <mergeCell ref="C257:D257"/>
    <mergeCell ref="E257:F257"/>
    <mergeCell ref="G257:H257"/>
    <mergeCell ref="I257:J257"/>
    <mergeCell ref="K257:L257"/>
    <mergeCell ref="M257:N257"/>
    <mergeCell ref="E258:F258"/>
    <mergeCell ref="G258:H258"/>
    <mergeCell ref="I258:J258"/>
    <mergeCell ref="K258:L258"/>
    <mergeCell ref="M258:N258"/>
    <mergeCell ref="O256:P256"/>
    <mergeCell ref="O257:P257"/>
    <mergeCell ref="O258:P258"/>
    <mergeCell ref="A259:B259"/>
    <mergeCell ref="C259:D259"/>
    <mergeCell ref="E259:F259"/>
    <mergeCell ref="G259:H259"/>
    <mergeCell ref="I259:J259"/>
    <mergeCell ref="K259:L259"/>
    <mergeCell ref="M259:N259"/>
    <mergeCell ref="O259:P259"/>
    <mergeCell ref="C258:D258"/>
    <mergeCell ref="O261:P261"/>
    <mergeCell ref="C260:F260"/>
    <mergeCell ref="G260:H260"/>
    <mergeCell ref="I260:J260"/>
    <mergeCell ref="K260:L260"/>
    <mergeCell ref="M260:N260"/>
    <mergeCell ref="O260:P260"/>
    <mergeCell ref="E438:F438"/>
    <mergeCell ref="G438:H438"/>
    <mergeCell ref="I438:J438"/>
    <mergeCell ref="K438:L438"/>
    <mergeCell ref="M438:N438"/>
    <mergeCell ref="C261:F261"/>
    <mergeCell ref="G261:H261"/>
    <mergeCell ref="I261:J261"/>
    <mergeCell ref="K261:L261"/>
    <mergeCell ref="M261:N261"/>
    <mergeCell ref="K440:L440"/>
    <mergeCell ref="O438:P438"/>
    <mergeCell ref="C439:D439"/>
    <mergeCell ref="E439:F439"/>
    <mergeCell ref="G439:H439"/>
    <mergeCell ref="I439:J439"/>
    <mergeCell ref="K439:L439"/>
    <mergeCell ref="M439:N439"/>
    <mergeCell ref="O439:P439"/>
    <mergeCell ref="C438:D438"/>
    <mergeCell ref="M440:N440"/>
    <mergeCell ref="O440:P440"/>
    <mergeCell ref="C441:D441"/>
    <mergeCell ref="E441:F441"/>
    <mergeCell ref="G441:H441"/>
    <mergeCell ref="I441:J441"/>
    <mergeCell ref="K441:L441"/>
    <mergeCell ref="M441:N441"/>
    <mergeCell ref="O441:P441"/>
    <mergeCell ref="C440:D440"/>
    <mergeCell ref="A442:A443"/>
    <mergeCell ref="C442:D442"/>
    <mergeCell ref="E442:F443"/>
    <mergeCell ref="G442:H443"/>
    <mergeCell ref="I442:J443"/>
    <mergeCell ref="K442:L443"/>
    <mergeCell ref="B440:B443"/>
    <mergeCell ref="E440:F440"/>
    <mergeCell ref="G440:H440"/>
    <mergeCell ref="I440:J440"/>
    <mergeCell ref="M442:N442"/>
    <mergeCell ref="O442:P443"/>
    <mergeCell ref="C443:D443"/>
    <mergeCell ref="M443:N443"/>
    <mergeCell ref="C444:D444"/>
    <mergeCell ref="E444:F444"/>
    <mergeCell ref="G444:H444"/>
    <mergeCell ref="I444:J444"/>
    <mergeCell ref="K444:L444"/>
    <mergeCell ref="M444:N444"/>
    <mergeCell ref="O444:P444"/>
    <mergeCell ref="C445:D445"/>
    <mergeCell ref="E445:F445"/>
    <mergeCell ref="G445:H445"/>
    <mergeCell ref="I445:J445"/>
    <mergeCell ref="K445:L445"/>
    <mergeCell ref="M445:N445"/>
    <mergeCell ref="O445:P445"/>
    <mergeCell ref="M447:N447"/>
    <mergeCell ref="O447:P447"/>
    <mergeCell ref="C446:D446"/>
    <mergeCell ref="E446:F446"/>
    <mergeCell ref="G446:H446"/>
    <mergeCell ref="I446:J446"/>
    <mergeCell ref="K446:L446"/>
    <mergeCell ref="M446:N446"/>
    <mergeCell ref="G448:H448"/>
    <mergeCell ref="I448:J448"/>
    <mergeCell ref="K448:L448"/>
    <mergeCell ref="M448:N448"/>
    <mergeCell ref="O446:P446"/>
    <mergeCell ref="C447:D447"/>
    <mergeCell ref="E447:F447"/>
    <mergeCell ref="G447:H447"/>
    <mergeCell ref="I447:J447"/>
    <mergeCell ref="K447:L447"/>
    <mergeCell ref="O448:P448"/>
    <mergeCell ref="C449:D449"/>
    <mergeCell ref="E449:F449"/>
    <mergeCell ref="G449:H449"/>
    <mergeCell ref="I449:J449"/>
    <mergeCell ref="K449:L449"/>
    <mergeCell ref="M449:N449"/>
    <mergeCell ref="O449:P449"/>
    <mergeCell ref="C448:D448"/>
    <mergeCell ref="E448:F448"/>
    <mergeCell ref="M451:N451"/>
    <mergeCell ref="O451:P451"/>
    <mergeCell ref="C450:D450"/>
    <mergeCell ref="E450:F450"/>
    <mergeCell ref="G450:H450"/>
    <mergeCell ref="I450:J450"/>
    <mergeCell ref="K450:L450"/>
    <mergeCell ref="M450:N450"/>
    <mergeCell ref="G452:H452"/>
    <mergeCell ref="I452:J452"/>
    <mergeCell ref="K452:L452"/>
    <mergeCell ref="M452:N452"/>
    <mergeCell ref="O450:P450"/>
    <mergeCell ref="C451:D451"/>
    <mergeCell ref="E451:F451"/>
    <mergeCell ref="G451:H451"/>
    <mergeCell ref="I451:J451"/>
    <mergeCell ref="K451:L451"/>
    <mergeCell ref="O452:P452"/>
    <mergeCell ref="C453:D453"/>
    <mergeCell ref="E453:F453"/>
    <mergeCell ref="G453:H453"/>
    <mergeCell ref="I453:J453"/>
    <mergeCell ref="K453:L453"/>
    <mergeCell ref="M453:N453"/>
    <mergeCell ref="O453:P453"/>
    <mergeCell ref="C452:D452"/>
    <mergeCell ref="E452:F452"/>
    <mergeCell ref="M455:N455"/>
    <mergeCell ref="O455:P455"/>
    <mergeCell ref="C454:D454"/>
    <mergeCell ref="E454:F454"/>
    <mergeCell ref="G454:H454"/>
    <mergeCell ref="I454:J454"/>
    <mergeCell ref="K454:L454"/>
    <mergeCell ref="M454:N454"/>
    <mergeCell ref="G456:H456"/>
    <mergeCell ref="I456:J456"/>
    <mergeCell ref="K456:L456"/>
    <mergeCell ref="M456:N456"/>
    <mergeCell ref="O454:P454"/>
    <mergeCell ref="C455:D455"/>
    <mergeCell ref="E455:F455"/>
    <mergeCell ref="G455:H455"/>
    <mergeCell ref="I455:J455"/>
    <mergeCell ref="K455:L455"/>
    <mergeCell ref="O456:P456"/>
    <mergeCell ref="C457:D457"/>
    <mergeCell ref="E457:F457"/>
    <mergeCell ref="G457:H457"/>
    <mergeCell ref="I457:J457"/>
    <mergeCell ref="K457:L457"/>
    <mergeCell ref="M457:N457"/>
    <mergeCell ref="O457:P457"/>
    <mergeCell ref="C456:D456"/>
    <mergeCell ref="E456:F456"/>
    <mergeCell ref="C458:D458"/>
    <mergeCell ref="E458:F458"/>
    <mergeCell ref="G458:H458"/>
    <mergeCell ref="I458:J458"/>
    <mergeCell ref="K458:L458"/>
    <mergeCell ref="M458:N458"/>
    <mergeCell ref="C459:D459"/>
    <mergeCell ref="E459:F459"/>
    <mergeCell ref="G459:H459"/>
    <mergeCell ref="I459:J459"/>
    <mergeCell ref="K459:L459"/>
    <mergeCell ref="M459:N459"/>
    <mergeCell ref="E460:F460"/>
    <mergeCell ref="G460:H460"/>
    <mergeCell ref="I460:J460"/>
    <mergeCell ref="K460:L460"/>
    <mergeCell ref="M460:N460"/>
    <mergeCell ref="O458:P458"/>
    <mergeCell ref="O459:P459"/>
    <mergeCell ref="O460:P460"/>
    <mergeCell ref="A461:B461"/>
    <mergeCell ref="C461:D461"/>
    <mergeCell ref="E461:F461"/>
    <mergeCell ref="G461:H461"/>
    <mergeCell ref="I461:J461"/>
    <mergeCell ref="K461:L461"/>
    <mergeCell ref="M461:N461"/>
    <mergeCell ref="O461:P461"/>
    <mergeCell ref="C460:D460"/>
    <mergeCell ref="O463:P463"/>
    <mergeCell ref="C462:F462"/>
    <mergeCell ref="G462:H462"/>
    <mergeCell ref="I462:J462"/>
    <mergeCell ref="K462:L462"/>
    <mergeCell ref="M462:N462"/>
    <mergeCell ref="O462:P462"/>
    <mergeCell ref="E497:F497"/>
    <mergeCell ref="G497:H497"/>
    <mergeCell ref="I497:J497"/>
    <mergeCell ref="K497:L497"/>
    <mergeCell ref="M497:N497"/>
    <mergeCell ref="C463:F463"/>
    <mergeCell ref="G463:H463"/>
    <mergeCell ref="I463:J463"/>
    <mergeCell ref="K463:L463"/>
    <mergeCell ref="M463:N463"/>
    <mergeCell ref="K499:L499"/>
    <mergeCell ref="O497:P497"/>
    <mergeCell ref="C498:D498"/>
    <mergeCell ref="E498:F498"/>
    <mergeCell ref="G498:H498"/>
    <mergeCell ref="I498:J498"/>
    <mergeCell ref="K498:L498"/>
    <mergeCell ref="M498:N498"/>
    <mergeCell ref="O498:P498"/>
    <mergeCell ref="C497:D497"/>
    <mergeCell ref="M499:N499"/>
    <mergeCell ref="O499:P499"/>
    <mergeCell ref="C500:D500"/>
    <mergeCell ref="E500:F500"/>
    <mergeCell ref="G500:H500"/>
    <mergeCell ref="I500:J500"/>
    <mergeCell ref="K500:L500"/>
    <mergeCell ref="M500:N500"/>
    <mergeCell ref="O500:P500"/>
    <mergeCell ref="C499:D499"/>
    <mergeCell ref="A501:A502"/>
    <mergeCell ref="C501:D501"/>
    <mergeCell ref="E501:F502"/>
    <mergeCell ref="G501:H502"/>
    <mergeCell ref="I501:J502"/>
    <mergeCell ref="K501:L502"/>
    <mergeCell ref="B499:B502"/>
    <mergeCell ref="E499:F499"/>
    <mergeCell ref="G499:H499"/>
    <mergeCell ref="I499:J499"/>
    <mergeCell ref="M501:N501"/>
    <mergeCell ref="O501:P502"/>
    <mergeCell ref="C502:D502"/>
    <mergeCell ref="M502:N502"/>
    <mergeCell ref="C503:D503"/>
    <mergeCell ref="E503:F503"/>
    <mergeCell ref="G503:H503"/>
    <mergeCell ref="I503:J503"/>
    <mergeCell ref="K503:L503"/>
    <mergeCell ref="M503:N503"/>
    <mergeCell ref="O503:P503"/>
    <mergeCell ref="C504:D504"/>
    <mergeCell ref="E504:F504"/>
    <mergeCell ref="G504:H504"/>
    <mergeCell ref="I504:J504"/>
    <mergeCell ref="K504:L504"/>
    <mergeCell ref="M504:N504"/>
    <mergeCell ref="O504:P504"/>
    <mergeCell ref="M506:N506"/>
    <mergeCell ref="O506:P506"/>
    <mergeCell ref="C505:D505"/>
    <mergeCell ref="E505:F505"/>
    <mergeCell ref="G505:H505"/>
    <mergeCell ref="I505:J505"/>
    <mergeCell ref="K505:L505"/>
    <mergeCell ref="M505:N505"/>
    <mergeCell ref="G507:H507"/>
    <mergeCell ref="I507:J507"/>
    <mergeCell ref="K507:L507"/>
    <mergeCell ref="M507:N507"/>
    <mergeCell ref="O505:P505"/>
    <mergeCell ref="C506:D506"/>
    <mergeCell ref="E506:F506"/>
    <mergeCell ref="G506:H506"/>
    <mergeCell ref="I506:J506"/>
    <mergeCell ref="K506:L506"/>
    <mergeCell ref="O507:P507"/>
    <mergeCell ref="C508:D508"/>
    <mergeCell ref="E508:F508"/>
    <mergeCell ref="G508:H508"/>
    <mergeCell ref="I508:J508"/>
    <mergeCell ref="K508:L508"/>
    <mergeCell ref="M508:N508"/>
    <mergeCell ref="O508:P508"/>
    <mergeCell ref="C507:D507"/>
    <mergeCell ref="E507:F507"/>
    <mergeCell ref="M510:N510"/>
    <mergeCell ref="O510:P510"/>
    <mergeCell ref="C509:D509"/>
    <mergeCell ref="E509:F509"/>
    <mergeCell ref="G509:H509"/>
    <mergeCell ref="I509:J509"/>
    <mergeCell ref="K509:L509"/>
    <mergeCell ref="M509:N509"/>
    <mergeCell ref="G511:H511"/>
    <mergeCell ref="I511:J511"/>
    <mergeCell ref="K511:L511"/>
    <mergeCell ref="M511:N511"/>
    <mergeCell ref="O509:P509"/>
    <mergeCell ref="C510:D510"/>
    <mergeCell ref="E510:F510"/>
    <mergeCell ref="G510:H510"/>
    <mergeCell ref="I510:J510"/>
    <mergeCell ref="K510:L510"/>
    <mergeCell ref="O511:P511"/>
    <mergeCell ref="C512:D512"/>
    <mergeCell ref="E512:F512"/>
    <mergeCell ref="G512:H512"/>
    <mergeCell ref="I512:J512"/>
    <mergeCell ref="K512:L512"/>
    <mergeCell ref="M512:N512"/>
    <mergeCell ref="O512:P512"/>
    <mergeCell ref="C511:D511"/>
    <mergeCell ref="E511:F511"/>
    <mergeCell ref="M514:N514"/>
    <mergeCell ref="O514:P514"/>
    <mergeCell ref="C513:D513"/>
    <mergeCell ref="E513:F513"/>
    <mergeCell ref="G513:H513"/>
    <mergeCell ref="I513:J513"/>
    <mergeCell ref="K513:L513"/>
    <mergeCell ref="M513:N513"/>
    <mergeCell ref="G515:H515"/>
    <mergeCell ref="I515:J515"/>
    <mergeCell ref="K515:L515"/>
    <mergeCell ref="M515:N515"/>
    <mergeCell ref="O513:P513"/>
    <mergeCell ref="C514:D514"/>
    <mergeCell ref="E514:F514"/>
    <mergeCell ref="G514:H514"/>
    <mergeCell ref="I514:J514"/>
    <mergeCell ref="K514:L514"/>
    <mergeCell ref="O515:P515"/>
    <mergeCell ref="C516:D516"/>
    <mergeCell ref="E516:F516"/>
    <mergeCell ref="G516:H516"/>
    <mergeCell ref="I516:J516"/>
    <mergeCell ref="K516:L516"/>
    <mergeCell ref="M516:N516"/>
    <mergeCell ref="O516:P516"/>
    <mergeCell ref="C515:D515"/>
    <mergeCell ref="E515:F515"/>
    <mergeCell ref="C517:D517"/>
    <mergeCell ref="E517:F517"/>
    <mergeCell ref="G517:H517"/>
    <mergeCell ref="I517:J517"/>
    <mergeCell ref="K517:L517"/>
    <mergeCell ref="M517:N517"/>
    <mergeCell ref="C518:D518"/>
    <mergeCell ref="E518:F518"/>
    <mergeCell ref="G518:H518"/>
    <mergeCell ref="I518:J518"/>
    <mergeCell ref="K518:L518"/>
    <mergeCell ref="M518:N518"/>
    <mergeCell ref="E519:F519"/>
    <mergeCell ref="G519:H519"/>
    <mergeCell ref="I519:J519"/>
    <mergeCell ref="K519:L519"/>
    <mergeCell ref="M519:N519"/>
    <mergeCell ref="O517:P517"/>
    <mergeCell ref="O518:P518"/>
    <mergeCell ref="O519:P519"/>
    <mergeCell ref="A520:B520"/>
    <mergeCell ref="C520:D520"/>
    <mergeCell ref="E520:F520"/>
    <mergeCell ref="G520:H520"/>
    <mergeCell ref="I520:J520"/>
    <mergeCell ref="K520:L520"/>
    <mergeCell ref="M520:N520"/>
    <mergeCell ref="O520:P520"/>
    <mergeCell ref="C519:D519"/>
    <mergeCell ref="O522:P522"/>
    <mergeCell ref="C521:F521"/>
    <mergeCell ref="G521:H521"/>
    <mergeCell ref="I521:J521"/>
    <mergeCell ref="K521:L521"/>
    <mergeCell ref="M521:N521"/>
    <mergeCell ref="O521:P521"/>
    <mergeCell ref="C522:F522"/>
    <mergeCell ref="G522:H522"/>
    <mergeCell ref="I522:J522"/>
    <mergeCell ref="K522:L522"/>
    <mergeCell ref="M522:N522"/>
    <mergeCell ref="C523:F523"/>
    <mergeCell ref="G523:H523"/>
    <mergeCell ref="I523:J523"/>
    <mergeCell ref="K523:L523"/>
    <mergeCell ref="O525:P525"/>
    <mergeCell ref="C526:D526"/>
    <mergeCell ref="E526:F526"/>
    <mergeCell ref="G526:H526"/>
    <mergeCell ref="I526:J526"/>
    <mergeCell ref="K526:L526"/>
    <mergeCell ref="M526:N526"/>
    <mergeCell ref="O526:P526"/>
    <mergeCell ref="C525:D525"/>
    <mergeCell ref="M525:N525"/>
    <mergeCell ref="M527:N527"/>
    <mergeCell ref="O527:P527"/>
    <mergeCell ref="C528:D528"/>
    <mergeCell ref="E528:F528"/>
    <mergeCell ref="G528:H528"/>
    <mergeCell ref="I528:J528"/>
    <mergeCell ref="K528:L528"/>
    <mergeCell ref="M528:N528"/>
    <mergeCell ref="O528:P528"/>
    <mergeCell ref="C527:D527"/>
    <mergeCell ref="A529:A530"/>
    <mergeCell ref="C529:D529"/>
    <mergeCell ref="E529:F530"/>
    <mergeCell ref="G529:H530"/>
    <mergeCell ref="I529:J530"/>
    <mergeCell ref="K529:L530"/>
    <mergeCell ref="B527:B530"/>
    <mergeCell ref="E527:F527"/>
    <mergeCell ref="G527:H527"/>
    <mergeCell ref="I527:J527"/>
    <mergeCell ref="M529:N529"/>
    <mergeCell ref="O529:P530"/>
    <mergeCell ref="C530:D530"/>
    <mergeCell ref="M530:N530"/>
    <mergeCell ref="C531:D531"/>
    <mergeCell ref="E531:F531"/>
    <mergeCell ref="G531:H531"/>
    <mergeCell ref="I531:J531"/>
    <mergeCell ref="K531:L531"/>
    <mergeCell ref="M531:N531"/>
    <mergeCell ref="O531:P531"/>
    <mergeCell ref="C532:D532"/>
    <mergeCell ref="E532:F532"/>
    <mergeCell ref="G532:H532"/>
    <mergeCell ref="I532:J532"/>
    <mergeCell ref="K532:L532"/>
    <mergeCell ref="M532:N532"/>
    <mergeCell ref="O532:P532"/>
    <mergeCell ref="M534:N534"/>
    <mergeCell ref="O534:P534"/>
    <mergeCell ref="C533:D533"/>
    <mergeCell ref="E533:F533"/>
    <mergeCell ref="G533:H533"/>
    <mergeCell ref="I533:J533"/>
    <mergeCell ref="K533:L533"/>
    <mergeCell ref="M533:N533"/>
    <mergeCell ref="O533:P533"/>
    <mergeCell ref="C534:D534"/>
    <mergeCell ref="E534:F534"/>
    <mergeCell ref="G534:H534"/>
    <mergeCell ref="I534:J534"/>
    <mergeCell ref="K534:L534"/>
    <mergeCell ref="E536:F536"/>
    <mergeCell ref="G536:H536"/>
    <mergeCell ref="I536:J536"/>
    <mergeCell ref="K536:L536"/>
    <mergeCell ref="M536:N536"/>
    <mergeCell ref="I535:J535"/>
    <mergeCell ref="K535:L535"/>
    <mergeCell ref="M535:N535"/>
    <mergeCell ref="O536:P536"/>
    <mergeCell ref="C537:D537"/>
    <mergeCell ref="E535:F535"/>
    <mergeCell ref="C536:D536"/>
    <mergeCell ref="O535:P535"/>
    <mergeCell ref="C535:D535"/>
    <mergeCell ref="M538:N538"/>
    <mergeCell ref="O538:P538"/>
    <mergeCell ref="E537:F537"/>
    <mergeCell ref="I537:J537"/>
    <mergeCell ref="K537:L537"/>
    <mergeCell ref="M537:N537"/>
    <mergeCell ref="O537:P537"/>
    <mergeCell ref="C538:D538"/>
    <mergeCell ref="E538:F538"/>
    <mergeCell ref="G538:H538"/>
    <mergeCell ref="I538:J538"/>
    <mergeCell ref="K538:L538"/>
    <mergeCell ref="K540:L540"/>
    <mergeCell ref="M540:N540"/>
    <mergeCell ref="O540:P540"/>
    <mergeCell ref="C539:D539"/>
    <mergeCell ref="E539:F539"/>
    <mergeCell ref="G539:H539"/>
    <mergeCell ref="I539:J539"/>
    <mergeCell ref="K539:L539"/>
    <mergeCell ref="M539:N539"/>
    <mergeCell ref="C541:D541"/>
    <mergeCell ref="E541:F541"/>
    <mergeCell ref="G541:H541"/>
    <mergeCell ref="I541:J541"/>
    <mergeCell ref="K541:L541"/>
    <mergeCell ref="O539:P539"/>
    <mergeCell ref="C540:D540"/>
    <mergeCell ref="E540:F540"/>
    <mergeCell ref="G540:H540"/>
    <mergeCell ref="I540:J540"/>
    <mergeCell ref="O543:P543"/>
    <mergeCell ref="M541:N541"/>
    <mergeCell ref="G543:H543"/>
    <mergeCell ref="I543:J543"/>
    <mergeCell ref="K543:L543"/>
    <mergeCell ref="M543:N543"/>
    <mergeCell ref="O541:P541"/>
    <mergeCell ref="M542:N542"/>
    <mergeCell ref="O542:P542"/>
    <mergeCell ref="E544:F544"/>
    <mergeCell ref="G544:H544"/>
    <mergeCell ref="I544:J544"/>
    <mergeCell ref="K544:L544"/>
    <mergeCell ref="M544:N544"/>
    <mergeCell ref="C542:D542"/>
    <mergeCell ref="E542:F542"/>
    <mergeCell ref="G542:H542"/>
    <mergeCell ref="I542:J542"/>
    <mergeCell ref="K542:L542"/>
    <mergeCell ref="O544:P544"/>
    <mergeCell ref="C543:D543"/>
    <mergeCell ref="E543:F543"/>
    <mergeCell ref="C545:D545"/>
    <mergeCell ref="E545:F545"/>
    <mergeCell ref="G545:H545"/>
    <mergeCell ref="I545:J545"/>
    <mergeCell ref="K545:L545"/>
    <mergeCell ref="M545:N545"/>
    <mergeCell ref="C544:D544"/>
    <mergeCell ref="C546:D546"/>
    <mergeCell ref="E546:F546"/>
    <mergeCell ref="G546:H546"/>
    <mergeCell ref="I546:J546"/>
    <mergeCell ref="K546:L546"/>
    <mergeCell ref="M546:N546"/>
    <mergeCell ref="I547:J547"/>
    <mergeCell ref="K547:L547"/>
    <mergeCell ref="M547:N547"/>
    <mergeCell ref="O545:P545"/>
    <mergeCell ref="O546:P546"/>
    <mergeCell ref="O547:P547"/>
    <mergeCell ref="A548:B548"/>
    <mergeCell ref="C548:D548"/>
    <mergeCell ref="E548:F548"/>
    <mergeCell ref="G548:H548"/>
    <mergeCell ref="I548:J548"/>
    <mergeCell ref="K548:L548"/>
    <mergeCell ref="C547:D547"/>
    <mergeCell ref="O550:P550"/>
    <mergeCell ref="C549:F549"/>
    <mergeCell ref="G549:H549"/>
    <mergeCell ref="I549:J549"/>
    <mergeCell ref="K549:L549"/>
    <mergeCell ref="M549:N549"/>
    <mergeCell ref="O549:P549"/>
    <mergeCell ref="E547:F547"/>
    <mergeCell ref="G547:H547"/>
    <mergeCell ref="E756:F756"/>
    <mergeCell ref="G756:H756"/>
    <mergeCell ref="I756:J756"/>
    <mergeCell ref="K756:L756"/>
    <mergeCell ref="M756:N756"/>
    <mergeCell ref="C550:F550"/>
    <mergeCell ref="G550:H550"/>
    <mergeCell ref="I550:J550"/>
    <mergeCell ref="K550:L550"/>
    <mergeCell ref="M550:N550"/>
    <mergeCell ref="K758:L758"/>
    <mergeCell ref="O756:P756"/>
    <mergeCell ref="C757:D757"/>
    <mergeCell ref="E757:F757"/>
    <mergeCell ref="G757:H757"/>
    <mergeCell ref="I757:J757"/>
    <mergeCell ref="K757:L757"/>
    <mergeCell ref="M757:N757"/>
    <mergeCell ref="O757:P757"/>
    <mergeCell ref="C756:D756"/>
    <mergeCell ref="M758:N758"/>
    <mergeCell ref="O758:P758"/>
    <mergeCell ref="C759:D759"/>
    <mergeCell ref="E759:F759"/>
    <mergeCell ref="G759:H759"/>
    <mergeCell ref="I759:J759"/>
    <mergeCell ref="K759:L759"/>
    <mergeCell ref="M759:N759"/>
    <mergeCell ref="O759:P759"/>
    <mergeCell ref="C758:D758"/>
    <mergeCell ref="A760:A761"/>
    <mergeCell ref="C760:D760"/>
    <mergeCell ref="E760:F761"/>
    <mergeCell ref="G760:H761"/>
    <mergeCell ref="I760:J761"/>
    <mergeCell ref="K760:L761"/>
    <mergeCell ref="B758:B761"/>
    <mergeCell ref="E758:F758"/>
    <mergeCell ref="G758:H758"/>
    <mergeCell ref="I758:J758"/>
    <mergeCell ref="M760:N760"/>
    <mergeCell ref="O760:P761"/>
    <mergeCell ref="C761:D761"/>
    <mergeCell ref="M761:N761"/>
    <mergeCell ref="C762:D762"/>
    <mergeCell ref="E762:F762"/>
    <mergeCell ref="G762:H762"/>
    <mergeCell ref="I762:J762"/>
    <mergeCell ref="K762:L762"/>
    <mergeCell ref="M762:N762"/>
    <mergeCell ref="O762:P762"/>
    <mergeCell ref="C763:D763"/>
    <mergeCell ref="E763:F763"/>
    <mergeCell ref="G763:H763"/>
    <mergeCell ref="I763:J763"/>
    <mergeCell ref="K763:L763"/>
    <mergeCell ref="M763:N763"/>
    <mergeCell ref="O763:P763"/>
    <mergeCell ref="M765:N765"/>
    <mergeCell ref="O765:P765"/>
    <mergeCell ref="C764:D764"/>
    <mergeCell ref="E764:F764"/>
    <mergeCell ref="G764:H764"/>
    <mergeCell ref="I764:J764"/>
    <mergeCell ref="K764:L764"/>
    <mergeCell ref="M764:N764"/>
    <mergeCell ref="G766:H766"/>
    <mergeCell ref="I766:J766"/>
    <mergeCell ref="K766:L766"/>
    <mergeCell ref="M766:N766"/>
    <mergeCell ref="O764:P764"/>
    <mergeCell ref="C765:D765"/>
    <mergeCell ref="E765:F765"/>
    <mergeCell ref="G765:H765"/>
    <mergeCell ref="I765:J765"/>
    <mergeCell ref="K765:L765"/>
    <mergeCell ref="O766:P766"/>
    <mergeCell ref="C767:D767"/>
    <mergeCell ref="E767:F767"/>
    <mergeCell ref="G767:H767"/>
    <mergeCell ref="I767:J767"/>
    <mergeCell ref="K767:L767"/>
    <mergeCell ref="M767:N767"/>
    <mergeCell ref="O767:P767"/>
    <mergeCell ref="C766:D766"/>
    <mergeCell ref="E766:F766"/>
    <mergeCell ref="M769:N769"/>
    <mergeCell ref="O769:P769"/>
    <mergeCell ref="C768:D768"/>
    <mergeCell ref="E768:F768"/>
    <mergeCell ref="G768:H768"/>
    <mergeCell ref="I768:J768"/>
    <mergeCell ref="K768:L768"/>
    <mergeCell ref="M768:N768"/>
    <mergeCell ref="G770:H770"/>
    <mergeCell ref="I770:J770"/>
    <mergeCell ref="K770:L770"/>
    <mergeCell ref="M770:N770"/>
    <mergeCell ref="O768:P768"/>
    <mergeCell ref="C769:D769"/>
    <mergeCell ref="E769:F769"/>
    <mergeCell ref="G769:H769"/>
    <mergeCell ref="I769:J769"/>
    <mergeCell ref="K769:L769"/>
    <mergeCell ref="O770:P770"/>
    <mergeCell ref="C771:D771"/>
    <mergeCell ref="E771:F771"/>
    <mergeCell ref="G771:H771"/>
    <mergeCell ref="I771:J771"/>
    <mergeCell ref="K771:L771"/>
    <mergeCell ref="M771:N771"/>
    <mergeCell ref="O771:P771"/>
    <mergeCell ref="C770:D770"/>
    <mergeCell ref="E770:F770"/>
    <mergeCell ref="M773:N773"/>
    <mergeCell ref="O773:P773"/>
    <mergeCell ref="C772:D772"/>
    <mergeCell ref="E772:F772"/>
    <mergeCell ref="G772:H772"/>
    <mergeCell ref="I772:J772"/>
    <mergeCell ref="K772:L772"/>
    <mergeCell ref="M772:N772"/>
    <mergeCell ref="G774:H774"/>
    <mergeCell ref="I774:J774"/>
    <mergeCell ref="K774:L774"/>
    <mergeCell ref="M774:N774"/>
    <mergeCell ref="O772:P772"/>
    <mergeCell ref="C773:D773"/>
    <mergeCell ref="E773:F773"/>
    <mergeCell ref="G773:H773"/>
    <mergeCell ref="I773:J773"/>
    <mergeCell ref="K773:L773"/>
    <mergeCell ref="O774:P774"/>
    <mergeCell ref="C775:D775"/>
    <mergeCell ref="E775:F775"/>
    <mergeCell ref="G775:H775"/>
    <mergeCell ref="I775:J775"/>
    <mergeCell ref="K775:L775"/>
    <mergeCell ref="M775:N775"/>
    <mergeCell ref="O775:P775"/>
    <mergeCell ref="C774:D774"/>
    <mergeCell ref="E774:F774"/>
    <mergeCell ref="C776:D776"/>
    <mergeCell ref="E776:F776"/>
    <mergeCell ref="G776:H776"/>
    <mergeCell ref="I776:J776"/>
    <mergeCell ref="K776:L776"/>
    <mergeCell ref="M776:N776"/>
    <mergeCell ref="C777:D777"/>
    <mergeCell ref="E777:F777"/>
    <mergeCell ref="G777:H777"/>
    <mergeCell ref="I777:J777"/>
    <mergeCell ref="K777:L777"/>
    <mergeCell ref="M777:N777"/>
    <mergeCell ref="E778:F778"/>
    <mergeCell ref="G778:H778"/>
    <mergeCell ref="I778:J778"/>
    <mergeCell ref="K778:L778"/>
    <mergeCell ref="M778:N778"/>
    <mergeCell ref="O776:P776"/>
    <mergeCell ref="O777:P777"/>
    <mergeCell ref="O778:P778"/>
    <mergeCell ref="A779:B779"/>
    <mergeCell ref="C779:D779"/>
    <mergeCell ref="E779:F779"/>
    <mergeCell ref="G779:H779"/>
    <mergeCell ref="I779:J779"/>
    <mergeCell ref="K779:L779"/>
    <mergeCell ref="M779:N779"/>
    <mergeCell ref="O779:P779"/>
    <mergeCell ref="C778:D778"/>
    <mergeCell ref="O781:P781"/>
    <mergeCell ref="C780:F780"/>
    <mergeCell ref="G780:H780"/>
    <mergeCell ref="I780:J780"/>
    <mergeCell ref="K780:L780"/>
    <mergeCell ref="M780:N780"/>
    <mergeCell ref="O780:P780"/>
    <mergeCell ref="C781:F781"/>
    <mergeCell ref="G781:H781"/>
    <mergeCell ref="I781:J781"/>
    <mergeCell ref="K781:L781"/>
    <mergeCell ref="M781:N781"/>
    <mergeCell ref="C782:F782"/>
    <mergeCell ref="G782:H782"/>
    <mergeCell ref="I782:J782"/>
    <mergeCell ref="K782:L782"/>
    <mergeCell ref="O784:P784"/>
    <mergeCell ref="C785:D785"/>
    <mergeCell ref="E785:F785"/>
    <mergeCell ref="G785:H785"/>
    <mergeCell ref="I785:J785"/>
    <mergeCell ref="K785:L785"/>
    <mergeCell ref="M785:N785"/>
    <mergeCell ref="O785:P785"/>
    <mergeCell ref="C784:D784"/>
    <mergeCell ref="M784:N784"/>
    <mergeCell ref="M786:N786"/>
    <mergeCell ref="O786:P786"/>
    <mergeCell ref="C787:D787"/>
    <mergeCell ref="E787:F787"/>
    <mergeCell ref="G787:H787"/>
    <mergeCell ref="I787:J787"/>
    <mergeCell ref="K787:L787"/>
    <mergeCell ref="M787:N787"/>
    <mergeCell ref="O787:P787"/>
    <mergeCell ref="C786:D786"/>
    <mergeCell ref="A788:A789"/>
    <mergeCell ref="C788:D788"/>
    <mergeCell ref="E788:F789"/>
    <mergeCell ref="G788:H789"/>
    <mergeCell ref="I788:J789"/>
    <mergeCell ref="K788:L789"/>
    <mergeCell ref="B786:B789"/>
    <mergeCell ref="E786:F786"/>
    <mergeCell ref="G786:H786"/>
    <mergeCell ref="I786:J786"/>
    <mergeCell ref="M788:N788"/>
    <mergeCell ref="O788:P789"/>
    <mergeCell ref="C789:D789"/>
    <mergeCell ref="M789:N789"/>
    <mergeCell ref="C790:D790"/>
    <mergeCell ref="E790:F790"/>
    <mergeCell ref="G790:H790"/>
    <mergeCell ref="I790:J790"/>
    <mergeCell ref="K790:L790"/>
    <mergeCell ref="M790:N790"/>
    <mergeCell ref="O790:P790"/>
    <mergeCell ref="C791:D791"/>
    <mergeCell ref="E791:F791"/>
    <mergeCell ref="G791:H791"/>
    <mergeCell ref="I791:J791"/>
    <mergeCell ref="K791:L791"/>
    <mergeCell ref="M791:N791"/>
    <mergeCell ref="O791:P791"/>
    <mergeCell ref="C792:D792"/>
    <mergeCell ref="E792:F792"/>
    <mergeCell ref="G792:H792"/>
    <mergeCell ref="I792:J792"/>
    <mergeCell ref="K792:L792"/>
    <mergeCell ref="M792:N792"/>
    <mergeCell ref="M794:N794"/>
    <mergeCell ref="O792:P792"/>
    <mergeCell ref="C793:D793"/>
    <mergeCell ref="E793:F793"/>
    <mergeCell ref="G793:H793"/>
    <mergeCell ref="I793:J793"/>
    <mergeCell ref="K793:L793"/>
    <mergeCell ref="O794:P794"/>
    <mergeCell ref="M793:N793"/>
    <mergeCell ref="O793:P793"/>
    <mergeCell ref="C795:D795"/>
    <mergeCell ref="E795:F795"/>
    <mergeCell ref="G795:H795"/>
    <mergeCell ref="I795:J795"/>
    <mergeCell ref="K795:L795"/>
    <mergeCell ref="M795:N795"/>
    <mergeCell ref="O795:P795"/>
    <mergeCell ref="C794:D794"/>
    <mergeCell ref="E794:F794"/>
    <mergeCell ref="M797:N797"/>
    <mergeCell ref="O797:P797"/>
    <mergeCell ref="C796:D796"/>
    <mergeCell ref="E796:F796"/>
    <mergeCell ref="G796:H796"/>
    <mergeCell ref="I796:J796"/>
    <mergeCell ref="K796:L796"/>
    <mergeCell ref="M796:N796"/>
    <mergeCell ref="G798:H798"/>
    <mergeCell ref="I798:J798"/>
    <mergeCell ref="K798:L798"/>
    <mergeCell ref="M798:N798"/>
    <mergeCell ref="O796:P796"/>
    <mergeCell ref="C797:D797"/>
    <mergeCell ref="E797:F797"/>
    <mergeCell ref="G797:H797"/>
    <mergeCell ref="I797:J797"/>
    <mergeCell ref="K797:L797"/>
    <mergeCell ref="O798:P798"/>
    <mergeCell ref="C799:D799"/>
    <mergeCell ref="E799:F799"/>
    <mergeCell ref="G799:H799"/>
    <mergeCell ref="I799:J799"/>
    <mergeCell ref="K799:L799"/>
    <mergeCell ref="M799:N799"/>
    <mergeCell ref="O799:P799"/>
    <mergeCell ref="C798:D798"/>
    <mergeCell ref="E798:F798"/>
    <mergeCell ref="M801:N801"/>
    <mergeCell ref="O801:P801"/>
    <mergeCell ref="C800:D800"/>
    <mergeCell ref="E800:F800"/>
    <mergeCell ref="G800:H800"/>
    <mergeCell ref="I800:J800"/>
    <mergeCell ref="K800:L800"/>
    <mergeCell ref="O802:P802"/>
    <mergeCell ref="M800:N800"/>
    <mergeCell ref="G802:H802"/>
    <mergeCell ref="I802:J802"/>
    <mergeCell ref="K802:L802"/>
    <mergeCell ref="M802:N802"/>
    <mergeCell ref="O800:P800"/>
    <mergeCell ref="E803:F803"/>
    <mergeCell ref="G803:H803"/>
    <mergeCell ref="I803:J803"/>
    <mergeCell ref="K803:L803"/>
    <mergeCell ref="M803:N803"/>
    <mergeCell ref="C801:D801"/>
    <mergeCell ref="E801:F801"/>
    <mergeCell ref="G801:H801"/>
    <mergeCell ref="I801:J801"/>
    <mergeCell ref="K801:L801"/>
    <mergeCell ref="O803:P803"/>
    <mergeCell ref="C802:D802"/>
    <mergeCell ref="E802:F802"/>
    <mergeCell ref="C804:D804"/>
    <mergeCell ref="E804:F804"/>
    <mergeCell ref="G804:H804"/>
    <mergeCell ref="I804:J804"/>
    <mergeCell ref="K804:L804"/>
    <mergeCell ref="M804:N804"/>
    <mergeCell ref="C803:D803"/>
    <mergeCell ref="C805:D805"/>
    <mergeCell ref="E805:F805"/>
    <mergeCell ref="G805:H805"/>
    <mergeCell ref="I805:J805"/>
    <mergeCell ref="K805:L805"/>
    <mergeCell ref="M805:N805"/>
    <mergeCell ref="E806:F806"/>
    <mergeCell ref="G806:H806"/>
    <mergeCell ref="I806:J806"/>
    <mergeCell ref="K806:L806"/>
    <mergeCell ref="M806:N806"/>
    <mergeCell ref="O804:P804"/>
    <mergeCell ref="O805:P805"/>
    <mergeCell ref="O806:P806"/>
    <mergeCell ref="A807:B807"/>
    <mergeCell ref="C807:D807"/>
    <mergeCell ref="E807:F807"/>
    <mergeCell ref="G807:H807"/>
    <mergeCell ref="I807:J807"/>
    <mergeCell ref="K807:L807"/>
    <mergeCell ref="M807:N807"/>
    <mergeCell ref="O807:P807"/>
    <mergeCell ref="C806:D806"/>
    <mergeCell ref="O809:P809"/>
    <mergeCell ref="C808:F808"/>
    <mergeCell ref="G808:H808"/>
    <mergeCell ref="I808:J808"/>
    <mergeCell ref="K808:L808"/>
    <mergeCell ref="M808:N808"/>
    <mergeCell ref="O808:P808"/>
    <mergeCell ref="I812:J812"/>
    <mergeCell ref="K812:L812"/>
    <mergeCell ref="M812:N812"/>
    <mergeCell ref="C809:F809"/>
    <mergeCell ref="G809:H809"/>
    <mergeCell ref="I809:J809"/>
    <mergeCell ref="K809:L809"/>
    <mergeCell ref="M809:N809"/>
    <mergeCell ref="K814:L814"/>
    <mergeCell ref="O812:P812"/>
    <mergeCell ref="C813:D813"/>
    <mergeCell ref="E813:F813"/>
    <mergeCell ref="G813:H813"/>
    <mergeCell ref="I813:J813"/>
    <mergeCell ref="K813:L813"/>
    <mergeCell ref="M813:N813"/>
    <mergeCell ref="O813:P813"/>
    <mergeCell ref="C812:D812"/>
    <mergeCell ref="M814:N814"/>
    <mergeCell ref="O814:P814"/>
    <mergeCell ref="C815:D815"/>
    <mergeCell ref="E815:F815"/>
    <mergeCell ref="G815:H815"/>
    <mergeCell ref="I815:J815"/>
    <mergeCell ref="K815:L815"/>
    <mergeCell ref="M815:N815"/>
    <mergeCell ref="O815:P815"/>
    <mergeCell ref="C814:D814"/>
    <mergeCell ref="A816:A817"/>
    <mergeCell ref="C816:D816"/>
    <mergeCell ref="E816:F817"/>
    <mergeCell ref="G816:H817"/>
    <mergeCell ref="I816:J817"/>
    <mergeCell ref="K816:L817"/>
    <mergeCell ref="B814:B817"/>
    <mergeCell ref="E814:F814"/>
    <mergeCell ref="G814:H814"/>
    <mergeCell ref="I814:J814"/>
    <mergeCell ref="M816:N816"/>
    <mergeCell ref="O816:P817"/>
    <mergeCell ref="C817:D817"/>
    <mergeCell ref="M817:N817"/>
    <mergeCell ref="C818:D818"/>
    <mergeCell ref="E818:F818"/>
    <mergeCell ref="G818:H818"/>
    <mergeCell ref="I818:J818"/>
    <mergeCell ref="K818:L818"/>
    <mergeCell ref="M818:N818"/>
    <mergeCell ref="O818:P818"/>
    <mergeCell ref="C819:D819"/>
    <mergeCell ref="E819:F819"/>
    <mergeCell ref="G819:H819"/>
    <mergeCell ref="I819:J819"/>
    <mergeCell ref="K819:L819"/>
    <mergeCell ref="M819:N819"/>
    <mergeCell ref="O819:P819"/>
    <mergeCell ref="M821:N821"/>
    <mergeCell ref="O821:P821"/>
    <mergeCell ref="C820:D820"/>
    <mergeCell ref="E820:F820"/>
    <mergeCell ref="G820:H820"/>
    <mergeCell ref="I820:J820"/>
    <mergeCell ref="K820:L820"/>
    <mergeCell ref="M820:N820"/>
    <mergeCell ref="G822:H822"/>
    <mergeCell ref="I822:J822"/>
    <mergeCell ref="K822:L822"/>
    <mergeCell ref="M822:N822"/>
    <mergeCell ref="O820:P820"/>
    <mergeCell ref="C821:D821"/>
    <mergeCell ref="E821:F821"/>
    <mergeCell ref="G821:H821"/>
    <mergeCell ref="I821:J821"/>
    <mergeCell ref="K821:L821"/>
    <mergeCell ref="O822:P822"/>
    <mergeCell ref="C823:D823"/>
    <mergeCell ref="E823:F823"/>
    <mergeCell ref="G823:H823"/>
    <mergeCell ref="I823:J823"/>
    <mergeCell ref="K823:L823"/>
    <mergeCell ref="M823:N823"/>
    <mergeCell ref="O823:P823"/>
    <mergeCell ref="C822:D822"/>
    <mergeCell ref="E822:F822"/>
    <mergeCell ref="M825:N825"/>
    <mergeCell ref="O825:P825"/>
    <mergeCell ref="C824:D824"/>
    <mergeCell ref="E824:F824"/>
    <mergeCell ref="G824:H824"/>
    <mergeCell ref="I824:J824"/>
    <mergeCell ref="K824:L824"/>
    <mergeCell ref="M824:N824"/>
    <mergeCell ref="G826:H826"/>
    <mergeCell ref="I826:J826"/>
    <mergeCell ref="K826:L826"/>
    <mergeCell ref="M826:N826"/>
    <mergeCell ref="O824:P824"/>
    <mergeCell ref="C825:D825"/>
    <mergeCell ref="E825:F825"/>
    <mergeCell ref="G825:H825"/>
    <mergeCell ref="I825:J825"/>
    <mergeCell ref="K825:L825"/>
    <mergeCell ref="O826:P826"/>
    <mergeCell ref="C827:D827"/>
    <mergeCell ref="E827:F827"/>
    <mergeCell ref="G827:H827"/>
    <mergeCell ref="I827:J827"/>
    <mergeCell ref="K827:L827"/>
    <mergeCell ref="M827:N827"/>
    <mergeCell ref="O827:P827"/>
    <mergeCell ref="C826:D826"/>
    <mergeCell ref="E826:F826"/>
    <mergeCell ref="O829:P829"/>
    <mergeCell ref="C828:D828"/>
    <mergeCell ref="E828:F828"/>
    <mergeCell ref="G828:H828"/>
    <mergeCell ref="I828:J828"/>
    <mergeCell ref="K828:L828"/>
    <mergeCell ref="M828:N828"/>
    <mergeCell ref="I830:J830"/>
    <mergeCell ref="K830:L830"/>
    <mergeCell ref="M830:N830"/>
    <mergeCell ref="O828:P828"/>
    <mergeCell ref="C829:D829"/>
    <mergeCell ref="E829:F829"/>
    <mergeCell ref="G829:H829"/>
    <mergeCell ref="I829:J829"/>
    <mergeCell ref="K829:L829"/>
    <mergeCell ref="M829:N829"/>
    <mergeCell ref="O830:P830"/>
    <mergeCell ref="C831:D831"/>
    <mergeCell ref="E831:F831"/>
    <mergeCell ref="G831:H831"/>
    <mergeCell ref="I831:J831"/>
    <mergeCell ref="K831:L831"/>
    <mergeCell ref="M831:N831"/>
    <mergeCell ref="O831:P831"/>
    <mergeCell ref="C830:D830"/>
    <mergeCell ref="E830:F830"/>
    <mergeCell ref="M833:N833"/>
    <mergeCell ref="C832:D832"/>
    <mergeCell ref="E832:F832"/>
    <mergeCell ref="G832:H832"/>
    <mergeCell ref="I832:J832"/>
    <mergeCell ref="K832:L832"/>
    <mergeCell ref="M832:N832"/>
    <mergeCell ref="K834:L834"/>
    <mergeCell ref="M834:N834"/>
    <mergeCell ref="O832:P832"/>
    <mergeCell ref="O833:P833"/>
    <mergeCell ref="O834:P834"/>
    <mergeCell ref="C833:D833"/>
    <mergeCell ref="E833:F833"/>
    <mergeCell ref="G833:H833"/>
    <mergeCell ref="I833:J833"/>
    <mergeCell ref="K833:L833"/>
    <mergeCell ref="A835:B835"/>
    <mergeCell ref="C835:D835"/>
    <mergeCell ref="E835:F835"/>
    <mergeCell ref="G835:H835"/>
    <mergeCell ref="I835:J835"/>
    <mergeCell ref="K835:L835"/>
    <mergeCell ref="M835:N835"/>
    <mergeCell ref="O835:P835"/>
    <mergeCell ref="C834:D834"/>
    <mergeCell ref="O837:P837"/>
    <mergeCell ref="C836:F836"/>
    <mergeCell ref="G836:H836"/>
    <mergeCell ref="I836:J836"/>
    <mergeCell ref="K836:L836"/>
    <mergeCell ref="M836:N836"/>
    <mergeCell ref="O836:P836"/>
    <mergeCell ref="M868:N868"/>
    <mergeCell ref="C837:F837"/>
    <mergeCell ref="G837:H837"/>
    <mergeCell ref="I837:J837"/>
    <mergeCell ref="K837:L837"/>
    <mergeCell ref="M837:N837"/>
    <mergeCell ref="K840:L840"/>
    <mergeCell ref="M840:N840"/>
    <mergeCell ref="I840:J840"/>
    <mergeCell ref="M841:N841"/>
    <mergeCell ref="K870:L870"/>
    <mergeCell ref="O868:P868"/>
    <mergeCell ref="C869:D869"/>
    <mergeCell ref="E869:F869"/>
    <mergeCell ref="G869:H869"/>
    <mergeCell ref="I869:J869"/>
    <mergeCell ref="K869:L869"/>
    <mergeCell ref="M869:N869"/>
    <mergeCell ref="O869:P869"/>
    <mergeCell ref="C868:D868"/>
    <mergeCell ref="M870:N870"/>
    <mergeCell ref="O870:P870"/>
    <mergeCell ref="C871:D871"/>
    <mergeCell ref="E871:F871"/>
    <mergeCell ref="G871:H871"/>
    <mergeCell ref="I871:J871"/>
    <mergeCell ref="K871:L871"/>
    <mergeCell ref="M871:N871"/>
    <mergeCell ref="O871:P871"/>
    <mergeCell ref="C870:D870"/>
    <mergeCell ref="A872:A873"/>
    <mergeCell ref="C872:D872"/>
    <mergeCell ref="E872:F873"/>
    <mergeCell ref="G872:H873"/>
    <mergeCell ref="I872:J873"/>
    <mergeCell ref="K872:L873"/>
    <mergeCell ref="B870:B873"/>
    <mergeCell ref="E870:F870"/>
    <mergeCell ref="G870:H870"/>
    <mergeCell ref="I870:J870"/>
    <mergeCell ref="M872:N872"/>
    <mergeCell ref="O872:P873"/>
    <mergeCell ref="C873:D873"/>
    <mergeCell ref="M873:N873"/>
    <mergeCell ref="C874:D874"/>
    <mergeCell ref="E874:F874"/>
    <mergeCell ref="G874:H874"/>
    <mergeCell ref="I874:J874"/>
    <mergeCell ref="K874:L874"/>
    <mergeCell ref="M874:N874"/>
    <mergeCell ref="O874:P874"/>
    <mergeCell ref="C875:D875"/>
    <mergeCell ref="E875:F875"/>
    <mergeCell ref="G875:H875"/>
    <mergeCell ref="I875:J875"/>
    <mergeCell ref="K875:L875"/>
    <mergeCell ref="M875:N875"/>
    <mergeCell ref="O875:P875"/>
    <mergeCell ref="M877:N877"/>
    <mergeCell ref="O877:P877"/>
    <mergeCell ref="C876:D876"/>
    <mergeCell ref="E876:F876"/>
    <mergeCell ref="G876:H876"/>
    <mergeCell ref="I876:J876"/>
    <mergeCell ref="K876:L876"/>
    <mergeCell ref="M876:N876"/>
    <mergeCell ref="G878:H878"/>
    <mergeCell ref="I878:J878"/>
    <mergeCell ref="K878:L878"/>
    <mergeCell ref="M878:N878"/>
    <mergeCell ref="O876:P876"/>
    <mergeCell ref="C877:D877"/>
    <mergeCell ref="E877:F877"/>
    <mergeCell ref="G877:H877"/>
    <mergeCell ref="I877:J877"/>
    <mergeCell ref="K877:L877"/>
    <mergeCell ref="O878:P878"/>
    <mergeCell ref="C879:D879"/>
    <mergeCell ref="E879:F879"/>
    <mergeCell ref="G879:H879"/>
    <mergeCell ref="I879:J879"/>
    <mergeCell ref="K879:L879"/>
    <mergeCell ref="M879:N879"/>
    <mergeCell ref="O879:P879"/>
    <mergeCell ref="C878:D878"/>
    <mergeCell ref="E878:F878"/>
    <mergeCell ref="M881:N881"/>
    <mergeCell ref="O881:P881"/>
    <mergeCell ref="C880:D880"/>
    <mergeCell ref="E880:F880"/>
    <mergeCell ref="G880:H880"/>
    <mergeCell ref="I880:J880"/>
    <mergeCell ref="K880:L880"/>
    <mergeCell ref="M880:N880"/>
    <mergeCell ref="G882:H882"/>
    <mergeCell ref="I882:J882"/>
    <mergeCell ref="K882:L882"/>
    <mergeCell ref="M882:N882"/>
    <mergeCell ref="O880:P880"/>
    <mergeCell ref="C881:D881"/>
    <mergeCell ref="E881:F881"/>
    <mergeCell ref="G881:H881"/>
    <mergeCell ref="I881:J881"/>
    <mergeCell ref="K881:L881"/>
    <mergeCell ref="O882:P882"/>
    <mergeCell ref="C883:D883"/>
    <mergeCell ref="E883:F883"/>
    <mergeCell ref="G883:H883"/>
    <mergeCell ref="I883:J883"/>
    <mergeCell ref="K883:L883"/>
    <mergeCell ref="M883:N883"/>
    <mergeCell ref="O883:P883"/>
    <mergeCell ref="C882:D882"/>
    <mergeCell ref="E882:F882"/>
    <mergeCell ref="M885:N885"/>
    <mergeCell ref="O885:P885"/>
    <mergeCell ref="C884:D884"/>
    <mergeCell ref="E884:F884"/>
    <mergeCell ref="G884:H884"/>
    <mergeCell ref="I884:J884"/>
    <mergeCell ref="K884:L884"/>
    <mergeCell ref="M884:N884"/>
    <mergeCell ref="G886:H886"/>
    <mergeCell ref="I886:J886"/>
    <mergeCell ref="K886:L886"/>
    <mergeCell ref="M886:N886"/>
    <mergeCell ref="O884:P884"/>
    <mergeCell ref="C885:D885"/>
    <mergeCell ref="E885:F885"/>
    <mergeCell ref="G885:H885"/>
    <mergeCell ref="I885:J885"/>
    <mergeCell ref="K885:L885"/>
    <mergeCell ref="O886:P886"/>
    <mergeCell ref="C887:D887"/>
    <mergeCell ref="E887:F887"/>
    <mergeCell ref="G887:H887"/>
    <mergeCell ref="I887:J887"/>
    <mergeCell ref="K887:L887"/>
    <mergeCell ref="M887:N887"/>
    <mergeCell ref="O887:P887"/>
    <mergeCell ref="C886:D886"/>
    <mergeCell ref="E886:F886"/>
    <mergeCell ref="C888:D888"/>
    <mergeCell ref="E888:F888"/>
    <mergeCell ref="G888:H888"/>
    <mergeCell ref="I888:J888"/>
    <mergeCell ref="K888:L888"/>
    <mergeCell ref="M888:N888"/>
    <mergeCell ref="C889:D889"/>
    <mergeCell ref="E889:F889"/>
    <mergeCell ref="G889:H889"/>
    <mergeCell ref="I889:J889"/>
    <mergeCell ref="K889:L889"/>
    <mergeCell ref="M889:N889"/>
    <mergeCell ref="G890:H890"/>
    <mergeCell ref="I890:J890"/>
    <mergeCell ref="K890:L890"/>
    <mergeCell ref="M890:N890"/>
    <mergeCell ref="O888:P888"/>
    <mergeCell ref="O889:P889"/>
    <mergeCell ref="O890:P890"/>
    <mergeCell ref="A891:B891"/>
    <mergeCell ref="C891:D891"/>
    <mergeCell ref="E891:F891"/>
    <mergeCell ref="G891:H891"/>
    <mergeCell ref="I891:J891"/>
    <mergeCell ref="K891:L891"/>
    <mergeCell ref="M891:N891"/>
    <mergeCell ref="O891:P891"/>
    <mergeCell ref="C890:D890"/>
    <mergeCell ref="C892:F892"/>
    <mergeCell ref="G892:H892"/>
    <mergeCell ref="I892:J892"/>
    <mergeCell ref="K892:L892"/>
    <mergeCell ref="M892:N892"/>
    <mergeCell ref="O892:P892"/>
    <mergeCell ref="E890:F890"/>
    <mergeCell ref="C893:F893"/>
    <mergeCell ref="G893:H893"/>
    <mergeCell ref="I893:J893"/>
    <mergeCell ref="K893:L893"/>
    <mergeCell ref="M893:N893"/>
    <mergeCell ref="O893:P893"/>
    <mergeCell ref="E264:F264"/>
    <mergeCell ref="G264:H264"/>
    <mergeCell ref="I264:J264"/>
    <mergeCell ref="K264:L264"/>
    <mergeCell ref="B266:B269"/>
    <mergeCell ref="C266:D266"/>
    <mergeCell ref="E266:F266"/>
    <mergeCell ref="G266:H266"/>
    <mergeCell ref="I266:J266"/>
    <mergeCell ref="K266:L266"/>
    <mergeCell ref="M264:N264"/>
    <mergeCell ref="O264:P264"/>
    <mergeCell ref="C265:D265"/>
    <mergeCell ref="E265:F265"/>
    <mergeCell ref="G265:H265"/>
    <mergeCell ref="I265:J265"/>
    <mergeCell ref="K265:L265"/>
    <mergeCell ref="M265:N265"/>
    <mergeCell ref="O265:P265"/>
    <mergeCell ref="C264:D264"/>
    <mergeCell ref="M266:N266"/>
    <mergeCell ref="O266:P266"/>
    <mergeCell ref="C267:D267"/>
    <mergeCell ref="E267:F267"/>
    <mergeCell ref="G267:H267"/>
    <mergeCell ref="I267:J267"/>
    <mergeCell ref="K267:L267"/>
    <mergeCell ref="M267:N267"/>
    <mergeCell ref="O267:P267"/>
    <mergeCell ref="A268:A269"/>
    <mergeCell ref="C268:D268"/>
    <mergeCell ref="E268:F269"/>
    <mergeCell ref="G268:H269"/>
    <mergeCell ref="I268:J269"/>
    <mergeCell ref="K268:L269"/>
    <mergeCell ref="M268:N268"/>
    <mergeCell ref="O268:P269"/>
    <mergeCell ref="C269:D269"/>
    <mergeCell ref="O270:P270"/>
    <mergeCell ref="C271:D271"/>
    <mergeCell ref="M271:N271"/>
    <mergeCell ref="O271:P271"/>
    <mergeCell ref="M269:N269"/>
    <mergeCell ref="C270:D270"/>
    <mergeCell ref="M270:N270"/>
    <mergeCell ref="G270:H270"/>
    <mergeCell ref="I270:J270"/>
    <mergeCell ref="K270:L270"/>
    <mergeCell ref="O272:P272"/>
    <mergeCell ref="C273:D273"/>
    <mergeCell ref="M273:N273"/>
    <mergeCell ref="O273:P273"/>
    <mergeCell ref="C272:D272"/>
    <mergeCell ref="M272:N272"/>
    <mergeCell ref="E273:F273"/>
    <mergeCell ref="O274:P274"/>
    <mergeCell ref="C275:D275"/>
    <mergeCell ref="M275:N275"/>
    <mergeCell ref="O275:P275"/>
    <mergeCell ref="C274:D274"/>
    <mergeCell ref="M274:N274"/>
    <mergeCell ref="K275:L275"/>
    <mergeCell ref="E274:F274"/>
    <mergeCell ref="G274:H274"/>
    <mergeCell ref="I274:J274"/>
    <mergeCell ref="O276:P276"/>
    <mergeCell ref="C277:D277"/>
    <mergeCell ref="E277:F277"/>
    <mergeCell ref="G277:H277"/>
    <mergeCell ref="I277:J277"/>
    <mergeCell ref="K277:L277"/>
    <mergeCell ref="M277:N277"/>
    <mergeCell ref="O277:P277"/>
    <mergeCell ref="C276:D276"/>
    <mergeCell ref="M276:N276"/>
    <mergeCell ref="M279:N279"/>
    <mergeCell ref="O279:P279"/>
    <mergeCell ref="C278:D278"/>
    <mergeCell ref="E278:F278"/>
    <mergeCell ref="G278:H278"/>
    <mergeCell ref="I278:J278"/>
    <mergeCell ref="K278:L278"/>
    <mergeCell ref="M278:N278"/>
    <mergeCell ref="G280:H280"/>
    <mergeCell ref="I280:J280"/>
    <mergeCell ref="K280:L280"/>
    <mergeCell ref="M280:N280"/>
    <mergeCell ref="O278:P278"/>
    <mergeCell ref="C279:D279"/>
    <mergeCell ref="E279:F279"/>
    <mergeCell ref="G279:H279"/>
    <mergeCell ref="I279:J279"/>
    <mergeCell ref="K279:L279"/>
    <mergeCell ref="O280:P280"/>
    <mergeCell ref="C281:D281"/>
    <mergeCell ref="E281:F281"/>
    <mergeCell ref="G281:H281"/>
    <mergeCell ref="I281:J281"/>
    <mergeCell ref="K281:L281"/>
    <mergeCell ref="M281:N281"/>
    <mergeCell ref="O281:P281"/>
    <mergeCell ref="C280:D280"/>
    <mergeCell ref="E280:F280"/>
    <mergeCell ref="C282:D282"/>
    <mergeCell ref="E282:F282"/>
    <mergeCell ref="G282:H282"/>
    <mergeCell ref="I282:J282"/>
    <mergeCell ref="K282:L282"/>
    <mergeCell ref="M282:N282"/>
    <mergeCell ref="K284:L284"/>
    <mergeCell ref="M284:N284"/>
    <mergeCell ref="O282:P282"/>
    <mergeCell ref="C283:D283"/>
    <mergeCell ref="E283:F283"/>
    <mergeCell ref="G283:H283"/>
    <mergeCell ref="I283:J283"/>
    <mergeCell ref="K283:L283"/>
    <mergeCell ref="M283:N283"/>
    <mergeCell ref="O283:P283"/>
    <mergeCell ref="M286:N286"/>
    <mergeCell ref="O284:P284"/>
    <mergeCell ref="O285:P285"/>
    <mergeCell ref="O286:P286"/>
    <mergeCell ref="C285:D285"/>
    <mergeCell ref="E285:F285"/>
    <mergeCell ref="G285:H285"/>
    <mergeCell ref="I285:J285"/>
    <mergeCell ref="K285:L285"/>
    <mergeCell ref="M285:N285"/>
    <mergeCell ref="O288:P288"/>
    <mergeCell ref="A287:B287"/>
    <mergeCell ref="C287:D287"/>
    <mergeCell ref="E287:F287"/>
    <mergeCell ref="G287:H287"/>
    <mergeCell ref="I287:J287"/>
    <mergeCell ref="K287:L287"/>
    <mergeCell ref="M289:N289"/>
    <mergeCell ref="M287:N287"/>
    <mergeCell ref="O287:P287"/>
    <mergeCell ref="C286:D286"/>
    <mergeCell ref="O289:P289"/>
    <mergeCell ref="C288:F288"/>
    <mergeCell ref="G288:H288"/>
    <mergeCell ref="I288:J288"/>
    <mergeCell ref="K288:L288"/>
    <mergeCell ref="M288:N288"/>
    <mergeCell ref="O578:P578"/>
    <mergeCell ref="M577:N577"/>
    <mergeCell ref="O579:P579"/>
    <mergeCell ref="C579:F579"/>
    <mergeCell ref="G579:H579"/>
    <mergeCell ref="I579:J579"/>
    <mergeCell ref="K579:L579"/>
    <mergeCell ref="M579:N579"/>
    <mergeCell ref="O577:P577"/>
    <mergeCell ref="C578:F578"/>
    <mergeCell ref="G577:H577"/>
    <mergeCell ref="I578:J578"/>
    <mergeCell ref="K578:L578"/>
    <mergeCell ref="M578:N578"/>
    <mergeCell ref="C577:F577"/>
    <mergeCell ref="I577:J577"/>
    <mergeCell ref="K577:L577"/>
    <mergeCell ref="C574:D574"/>
    <mergeCell ref="E574:F574"/>
    <mergeCell ref="K576:L576"/>
    <mergeCell ref="M576:N576"/>
    <mergeCell ref="O576:P576"/>
    <mergeCell ref="I574:J574"/>
    <mergeCell ref="C576:D576"/>
    <mergeCell ref="O574:P574"/>
    <mergeCell ref="C575:D575"/>
    <mergeCell ref="E575:F575"/>
    <mergeCell ref="G575:H575"/>
    <mergeCell ref="I575:J575"/>
    <mergeCell ref="K575:L575"/>
    <mergeCell ref="M575:N575"/>
    <mergeCell ref="O575:P575"/>
    <mergeCell ref="G574:H574"/>
    <mergeCell ref="I576:J576"/>
    <mergeCell ref="E834:F834"/>
    <mergeCell ref="G834:H834"/>
    <mergeCell ref="I834:J834"/>
    <mergeCell ref="G830:H830"/>
    <mergeCell ref="E576:F576"/>
    <mergeCell ref="G576:H576"/>
    <mergeCell ref="E589:F589"/>
    <mergeCell ref="G589:H589"/>
    <mergeCell ref="G604:H604"/>
    <mergeCell ref="O572:P572"/>
    <mergeCell ref="C573:D573"/>
    <mergeCell ref="E573:F573"/>
    <mergeCell ref="G573:H573"/>
    <mergeCell ref="I573:J573"/>
    <mergeCell ref="K573:L573"/>
    <mergeCell ref="M573:N573"/>
    <mergeCell ref="O573:P573"/>
    <mergeCell ref="I572:J572"/>
    <mergeCell ref="O841:P841"/>
    <mergeCell ref="C840:D840"/>
    <mergeCell ref="I571:J571"/>
    <mergeCell ref="K571:L571"/>
    <mergeCell ref="M571:N571"/>
    <mergeCell ref="O571:P571"/>
    <mergeCell ref="C572:D572"/>
    <mergeCell ref="E572:F572"/>
    <mergeCell ref="G572:H572"/>
    <mergeCell ref="C571:D571"/>
    <mergeCell ref="E571:F571"/>
    <mergeCell ref="G571:H571"/>
    <mergeCell ref="K842:L842"/>
    <mergeCell ref="O840:P840"/>
    <mergeCell ref="C841:D841"/>
    <mergeCell ref="E841:F841"/>
    <mergeCell ref="G841:H841"/>
    <mergeCell ref="I841:J841"/>
    <mergeCell ref="K841:L841"/>
    <mergeCell ref="M582:N582"/>
    <mergeCell ref="O569:P569"/>
    <mergeCell ref="C570:D570"/>
    <mergeCell ref="E570:F570"/>
    <mergeCell ref="G570:H570"/>
    <mergeCell ref="I570:J570"/>
    <mergeCell ref="K570:L570"/>
    <mergeCell ref="M570:N570"/>
    <mergeCell ref="O570:P570"/>
    <mergeCell ref="O843:P843"/>
    <mergeCell ref="C842:D842"/>
    <mergeCell ref="G568:H568"/>
    <mergeCell ref="I568:J568"/>
    <mergeCell ref="K568:L568"/>
    <mergeCell ref="M568:N568"/>
    <mergeCell ref="O568:P568"/>
    <mergeCell ref="C569:D569"/>
    <mergeCell ref="E569:F569"/>
    <mergeCell ref="K569:L569"/>
    <mergeCell ref="C568:D568"/>
    <mergeCell ref="E568:F568"/>
    <mergeCell ref="M842:N842"/>
    <mergeCell ref="O842:P842"/>
    <mergeCell ref="C843:D843"/>
    <mergeCell ref="E843:F843"/>
    <mergeCell ref="G843:H843"/>
    <mergeCell ref="I843:J843"/>
    <mergeCell ref="K843:L843"/>
    <mergeCell ref="M843:N843"/>
    <mergeCell ref="O566:P566"/>
    <mergeCell ref="C567:D567"/>
    <mergeCell ref="E567:F567"/>
    <mergeCell ref="G567:H567"/>
    <mergeCell ref="I567:J567"/>
    <mergeCell ref="K567:L567"/>
    <mergeCell ref="M567:N567"/>
    <mergeCell ref="O567:P567"/>
    <mergeCell ref="C566:D566"/>
    <mergeCell ref="E566:F566"/>
    <mergeCell ref="G566:H566"/>
    <mergeCell ref="I566:J566"/>
    <mergeCell ref="K566:L566"/>
    <mergeCell ref="M566:N566"/>
    <mergeCell ref="G569:H569"/>
    <mergeCell ref="I569:J569"/>
    <mergeCell ref="K565:L565"/>
    <mergeCell ref="M565:N565"/>
    <mergeCell ref="M569:N569"/>
    <mergeCell ref="K572:L572"/>
    <mergeCell ref="M572:N572"/>
    <mergeCell ref="K574:L574"/>
    <mergeCell ref="M574:N574"/>
    <mergeCell ref="A844:A845"/>
    <mergeCell ref="C844:D844"/>
    <mergeCell ref="E844:F845"/>
    <mergeCell ref="G844:H845"/>
    <mergeCell ref="I844:J845"/>
    <mergeCell ref="K844:L845"/>
    <mergeCell ref="B842:B845"/>
    <mergeCell ref="E842:F842"/>
    <mergeCell ref="G842:H842"/>
    <mergeCell ref="I842:J842"/>
    <mergeCell ref="G564:H564"/>
    <mergeCell ref="I564:J564"/>
    <mergeCell ref="K564:L564"/>
    <mergeCell ref="M564:N564"/>
    <mergeCell ref="O564:P564"/>
    <mergeCell ref="C565:D565"/>
    <mergeCell ref="E565:F565"/>
    <mergeCell ref="G565:H565"/>
    <mergeCell ref="I565:J565"/>
    <mergeCell ref="O565:P565"/>
    <mergeCell ref="C562:D562"/>
    <mergeCell ref="G563:H563"/>
    <mergeCell ref="I563:J563"/>
    <mergeCell ref="K563:L563"/>
    <mergeCell ref="M563:N563"/>
    <mergeCell ref="K559:L559"/>
    <mergeCell ref="M559:N559"/>
    <mergeCell ref="G561:H561"/>
    <mergeCell ref="I561:J561"/>
    <mergeCell ref="C560:D560"/>
    <mergeCell ref="G846:H846"/>
    <mergeCell ref="I846:J846"/>
    <mergeCell ref="K846:L846"/>
    <mergeCell ref="M846:N846"/>
    <mergeCell ref="E562:F562"/>
    <mergeCell ref="G562:H562"/>
    <mergeCell ref="I562:J562"/>
    <mergeCell ref="K562:L562"/>
    <mergeCell ref="M562:N562"/>
    <mergeCell ref="M844:N844"/>
    <mergeCell ref="O844:P845"/>
    <mergeCell ref="C845:D845"/>
    <mergeCell ref="M845:N845"/>
    <mergeCell ref="O562:P562"/>
    <mergeCell ref="C563:D563"/>
    <mergeCell ref="E563:F563"/>
    <mergeCell ref="O563:P563"/>
    <mergeCell ref="C564:D564"/>
    <mergeCell ref="E564:F564"/>
    <mergeCell ref="M581:N581"/>
    <mergeCell ref="C561:D561"/>
    <mergeCell ref="M561:N561"/>
    <mergeCell ref="M558:N558"/>
    <mergeCell ref="C559:D559"/>
    <mergeCell ref="E559:F559"/>
    <mergeCell ref="G559:H559"/>
    <mergeCell ref="I559:J559"/>
    <mergeCell ref="K561:L561"/>
    <mergeCell ref="K560:L560"/>
    <mergeCell ref="C558:D558"/>
    <mergeCell ref="O846:P846"/>
    <mergeCell ref="C847:D847"/>
    <mergeCell ref="E847:F847"/>
    <mergeCell ref="G847:H847"/>
    <mergeCell ref="I847:J847"/>
    <mergeCell ref="K847:L847"/>
    <mergeCell ref="M847:N847"/>
    <mergeCell ref="O847:P847"/>
    <mergeCell ref="C846:D846"/>
    <mergeCell ref="E846:F846"/>
    <mergeCell ref="O555:P555"/>
    <mergeCell ref="C555:D555"/>
    <mergeCell ref="E555:F555"/>
    <mergeCell ref="G555:H555"/>
    <mergeCell ref="I555:J555"/>
    <mergeCell ref="K555:L555"/>
    <mergeCell ref="M555:N555"/>
    <mergeCell ref="O849:P849"/>
    <mergeCell ref="C848:D848"/>
    <mergeCell ref="E848:F848"/>
    <mergeCell ref="G848:H848"/>
    <mergeCell ref="I848:J848"/>
    <mergeCell ref="K848:L848"/>
    <mergeCell ref="M848:N848"/>
    <mergeCell ref="C849:D849"/>
    <mergeCell ref="E849:F849"/>
    <mergeCell ref="O319:P319"/>
    <mergeCell ref="C554:D554"/>
    <mergeCell ref="E554:F554"/>
    <mergeCell ref="G554:H554"/>
    <mergeCell ref="I554:J554"/>
    <mergeCell ref="K554:L554"/>
    <mergeCell ref="M554:N554"/>
    <mergeCell ref="M548:N548"/>
    <mergeCell ref="O548:P548"/>
    <mergeCell ref="O554:P554"/>
    <mergeCell ref="O317:P317"/>
    <mergeCell ref="C318:F318"/>
    <mergeCell ref="G318:H318"/>
    <mergeCell ref="I318:J318"/>
    <mergeCell ref="K318:L318"/>
    <mergeCell ref="M318:N318"/>
    <mergeCell ref="O318:P318"/>
    <mergeCell ref="A316:B316"/>
    <mergeCell ref="I317:J317"/>
    <mergeCell ref="K317:L317"/>
    <mergeCell ref="C319:F319"/>
    <mergeCell ref="G319:H319"/>
    <mergeCell ref="K316:L316"/>
    <mergeCell ref="I319:J319"/>
    <mergeCell ref="K319:L319"/>
    <mergeCell ref="C316:D316"/>
    <mergeCell ref="E316:F316"/>
    <mergeCell ref="O316:P316"/>
    <mergeCell ref="C317:F317"/>
    <mergeCell ref="G317:H317"/>
    <mergeCell ref="G850:H850"/>
    <mergeCell ref="I850:J850"/>
    <mergeCell ref="K850:L850"/>
    <mergeCell ref="M850:N850"/>
    <mergeCell ref="O848:P848"/>
    <mergeCell ref="C850:D850"/>
    <mergeCell ref="I849:J849"/>
    <mergeCell ref="O314:P314"/>
    <mergeCell ref="C315:D315"/>
    <mergeCell ref="E315:F315"/>
    <mergeCell ref="G315:H315"/>
    <mergeCell ref="I315:J315"/>
    <mergeCell ref="K315:L315"/>
    <mergeCell ref="M315:N315"/>
    <mergeCell ref="O315:P315"/>
    <mergeCell ref="G316:H316"/>
    <mergeCell ref="I316:J316"/>
    <mergeCell ref="G849:H849"/>
    <mergeCell ref="M314:N314"/>
    <mergeCell ref="M316:N316"/>
    <mergeCell ref="K849:L849"/>
    <mergeCell ref="M317:N317"/>
    <mergeCell ref="M319:N319"/>
    <mergeCell ref="G314:H314"/>
    <mergeCell ref="K595:L595"/>
    <mergeCell ref="O313:P313"/>
    <mergeCell ref="C314:D314"/>
    <mergeCell ref="O850:P850"/>
    <mergeCell ref="C851:D851"/>
    <mergeCell ref="E851:F851"/>
    <mergeCell ref="G851:H851"/>
    <mergeCell ref="I851:J851"/>
    <mergeCell ref="K851:L851"/>
    <mergeCell ref="M851:N851"/>
    <mergeCell ref="O851:P851"/>
    <mergeCell ref="C313:D313"/>
    <mergeCell ref="E313:F313"/>
    <mergeCell ref="G313:H313"/>
    <mergeCell ref="I313:J313"/>
    <mergeCell ref="K313:L313"/>
    <mergeCell ref="M313:N313"/>
    <mergeCell ref="C310:D310"/>
    <mergeCell ref="E310:F310"/>
    <mergeCell ref="I312:J312"/>
    <mergeCell ref="K312:L312"/>
    <mergeCell ref="M312:N312"/>
    <mergeCell ref="O312:P312"/>
    <mergeCell ref="C312:D312"/>
    <mergeCell ref="E312:F312"/>
    <mergeCell ref="G312:H312"/>
    <mergeCell ref="G310:H310"/>
    <mergeCell ref="O852:P852"/>
    <mergeCell ref="K853:L853"/>
    <mergeCell ref="O310:P310"/>
    <mergeCell ref="C311:D311"/>
    <mergeCell ref="E311:F311"/>
    <mergeCell ref="G311:H311"/>
    <mergeCell ref="I311:J311"/>
    <mergeCell ref="K311:L311"/>
    <mergeCell ref="M311:N311"/>
    <mergeCell ref="O311:P311"/>
    <mergeCell ref="E850:F850"/>
    <mergeCell ref="E314:F314"/>
    <mergeCell ref="C853:D853"/>
    <mergeCell ref="E853:F853"/>
    <mergeCell ref="O853:P853"/>
    <mergeCell ref="C852:D852"/>
    <mergeCell ref="E852:F852"/>
    <mergeCell ref="G852:H852"/>
    <mergeCell ref="I852:J852"/>
    <mergeCell ref="I853:J853"/>
    <mergeCell ref="K310:L310"/>
    <mergeCell ref="M853:N853"/>
    <mergeCell ref="M310:N310"/>
    <mergeCell ref="K852:L852"/>
    <mergeCell ref="M852:N852"/>
    <mergeCell ref="I314:J314"/>
    <mergeCell ref="K314:L314"/>
    <mergeCell ref="M589:N589"/>
    <mergeCell ref="M596:N596"/>
    <mergeCell ref="M849:N849"/>
    <mergeCell ref="O308:P308"/>
    <mergeCell ref="C309:D309"/>
    <mergeCell ref="E309:F309"/>
    <mergeCell ref="G309:H309"/>
    <mergeCell ref="I309:J309"/>
    <mergeCell ref="K309:L309"/>
    <mergeCell ref="M309:N309"/>
    <mergeCell ref="O309:P309"/>
    <mergeCell ref="C308:D308"/>
    <mergeCell ref="E308:F308"/>
    <mergeCell ref="O307:P307"/>
    <mergeCell ref="G308:H308"/>
    <mergeCell ref="I308:J308"/>
    <mergeCell ref="K308:L308"/>
    <mergeCell ref="M308:N308"/>
    <mergeCell ref="G854:H854"/>
    <mergeCell ref="I854:J854"/>
    <mergeCell ref="K854:L854"/>
    <mergeCell ref="M854:N854"/>
    <mergeCell ref="G853:H853"/>
    <mergeCell ref="C307:D307"/>
    <mergeCell ref="E307:F307"/>
    <mergeCell ref="G307:H307"/>
    <mergeCell ref="I307:J307"/>
    <mergeCell ref="K307:L307"/>
    <mergeCell ref="M307:N307"/>
    <mergeCell ref="M305:N305"/>
    <mergeCell ref="O305:P305"/>
    <mergeCell ref="C306:D306"/>
    <mergeCell ref="E306:F306"/>
    <mergeCell ref="G306:H306"/>
    <mergeCell ref="I306:J306"/>
    <mergeCell ref="K306:L306"/>
    <mergeCell ref="M306:N306"/>
    <mergeCell ref="O306:P306"/>
    <mergeCell ref="K305:L305"/>
    <mergeCell ref="M855:N855"/>
    <mergeCell ref="O855:P855"/>
    <mergeCell ref="C854:D854"/>
    <mergeCell ref="E854:F854"/>
    <mergeCell ref="I304:J304"/>
    <mergeCell ref="K304:L304"/>
    <mergeCell ref="M304:N304"/>
    <mergeCell ref="O304:P304"/>
    <mergeCell ref="C305:D305"/>
    <mergeCell ref="E305:F305"/>
    <mergeCell ref="O303:P303"/>
    <mergeCell ref="C304:D304"/>
    <mergeCell ref="E304:F304"/>
    <mergeCell ref="G304:H304"/>
    <mergeCell ref="O854:P854"/>
    <mergeCell ref="C855:D855"/>
    <mergeCell ref="E855:F855"/>
    <mergeCell ref="G855:H855"/>
    <mergeCell ref="I855:J855"/>
    <mergeCell ref="K855:L855"/>
    <mergeCell ref="C303:D303"/>
    <mergeCell ref="E303:F303"/>
    <mergeCell ref="G303:H303"/>
    <mergeCell ref="I303:J303"/>
    <mergeCell ref="K303:L303"/>
    <mergeCell ref="M303:N303"/>
    <mergeCell ref="O301:P301"/>
    <mergeCell ref="C302:D302"/>
    <mergeCell ref="E302:F302"/>
    <mergeCell ref="G302:H302"/>
    <mergeCell ref="I302:J302"/>
    <mergeCell ref="K302:L302"/>
    <mergeCell ref="M302:N302"/>
    <mergeCell ref="O302:P302"/>
    <mergeCell ref="C301:D301"/>
    <mergeCell ref="E301:F301"/>
    <mergeCell ref="B295:B298"/>
    <mergeCell ref="A297:A298"/>
    <mergeCell ref="C289:F289"/>
    <mergeCell ref="G289:H289"/>
    <mergeCell ref="I289:J289"/>
    <mergeCell ref="K289:L289"/>
    <mergeCell ref="I296:J296"/>
    <mergeCell ref="K296:L296"/>
    <mergeCell ref="C293:D293"/>
    <mergeCell ref="C292:D292"/>
    <mergeCell ref="C300:D300"/>
    <mergeCell ref="E300:F300"/>
    <mergeCell ref="G300:H300"/>
    <mergeCell ref="I300:J300"/>
    <mergeCell ref="K300:L300"/>
    <mergeCell ref="E297:F298"/>
    <mergeCell ref="G297:H298"/>
    <mergeCell ref="I297:J298"/>
    <mergeCell ref="C298:D298"/>
    <mergeCell ref="E299:F299"/>
    <mergeCell ref="O300:P300"/>
    <mergeCell ref="E160:F160"/>
    <mergeCell ref="G160:H160"/>
    <mergeCell ref="I160:J160"/>
    <mergeCell ref="K160:L160"/>
    <mergeCell ref="O295:P295"/>
    <mergeCell ref="O296:P296"/>
    <mergeCell ref="M297:N297"/>
    <mergeCell ref="O297:P298"/>
    <mergeCell ref="O299:P299"/>
    <mergeCell ref="E159:F159"/>
    <mergeCell ref="G159:H159"/>
    <mergeCell ref="I159:J159"/>
    <mergeCell ref="K159:L159"/>
    <mergeCell ref="O856:P856"/>
    <mergeCell ref="C857:D857"/>
    <mergeCell ref="E857:F857"/>
    <mergeCell ref="G857:H857"/>
    <mergeCell ref="I857:J857"/>
    <mergeCell ref="K857:L857"/>
    <mergeCell ref="O857:P857"/>
    <mergeCell ref="C856:D856"/>
    <mergeCell ref="E856:F856"/>
    <mergeCell ref="K299:L299"/>
    <mergeCell ref="M299:N299"/>
    <mergeCell ref="M300:N300"/>
    <mergeCell ref="G301:H301"/>
    <mergeCell ref="I301:J301"/>
    <mergeCell ref="K301:L301"/>
    <mergeCell ref="M301:N301"/>
    <mergeCell ref="I290:J290"/>
    <mergeCell ref="K290:L290"/>
    <mergeCell ref="K293:L293"/>
    <mergeCell ref="K858:L858"/>
    <mergeCell ref="M858:N858"/>
    <mergeCell ref="G856:H856"/>
    <mergeCell ref="I856:J856"/>
    <mergeCell ref="K856:L856"/>
    <mergeCell ref="M856:N856"/>
    <mergeCell ref="M857:N857"/>
    <mergeCell ref="M298:N298"/>
    <mergeCell ref="M296:N296"/>
    <mergeCell ref="C297:D297"/>
    <mergeCell ref="C295:D295"/>
    <mergeCell ref="E295:F295"/>
    <mergeCell ref="G295:H295"/>
    <mergeCell ref="M859:N859"/>
    <mergeCell ref="O859:P859"/>
    <mergeCell ref="C858:D858"/>
    <mergeCell ref="E858:F858"/>
    <mergeCell ref="E162:F162"/>
    <mergeCell ref="G162:H162"/>
    <mergeCell ref="I162:J162"/>
    <mergeCell ref="K162:L162"/>
    <mergeCell ref="C299:D299"/>
    <mergeCell ref="E286:F286"/>
    <mergeCell ref="G299:H299"/>
    <mergeCell ref="I299:J299"/>
    <mergeCell ref="G858:H858"/>
    <mergeCell ref="I858:J858"/>
    <mergeCell ref="E581:F581"/>
    <mergeCell ref="G581:H581"/>
    <mergeCell ref="G305:H305"/>
    <mergeCell ref="I305:J305"/>
    <mergeCell ref="G582:H582"/>
    <mergeCell ref="I310:J310"/>
    <mergeCell ref="E165:F165"/>
    <mergeCell ref="G165:H165"/>
    <mergeCell ref="I165:J165"/>
    <mergeCell ref="K165:L165"/>
    <mergeCell ref="I295:J295"/>
    <mergeCell ref="K295:L295"/>
    <mergeCell ref="E168:F168"/>
    <mergeCell ref="G293:H293"/>
    <mergeCell ref="I293:J293"/>
    <mergeCell ref="I167:J167"/>
    <mergeCell ref="M294:N294"/>
    <mergeCell ref="C860:D860"/>
    <mergeCell ref="E860:F860"/>
    <mergeCell ref="G860:H860"/>
    <mergeCell ref="C296:D296"/>
    <mergeCell ref="E296:F296"/>
    <mergeCell ref="G296:H296"/>
    <mergeCell ref="C859:D859"/>
    <mergeCell ref="C581:D581"/>
    <mergeCell ref="E582:F582"/>
    <mergeCell ref="M293:N293"/>
    <mergeCell ref="E293:F293"/>
    <mergeCell ref="G286:H286"/>
    <mergeCell ref="I286:J286"/>
    <mergeCell ref="K286:L286"/>
    <mergeCell ref="C294:D294"/>
    <mergeCell ref="E294:F294"/>
    <mergeCell ref="G294:H294"/>
    <mergeCell ref="I294:J294"/>
    <mergeCell ref="K294:L294"/>
    <mergeCell ref="C861:D861"/>
    <mergeCell ref="E861:F861"/>
    <mergeCell ref="G861:H861"/>
    <mergeCell ref="I861:J861"/>
    <mergeCell ref="K861:L861"/>
    <mergeCell ref="K174:L174"/>
    <mergeCell ref="C284:D284"/>
    <mergeCell ref="E284:F284"/>
    <mergeCell ref="I860:J860"/>
    <mergeCell ref="K859:L859"/>
    <mergeCell ref="K860:L860"/>
    <mergeCell ref="E270:F270"/>
    <mergeCell ref="K297:L298"/>
    <mergeCell ref="E859:F859"/>
    <mergeCell ref="E292:F292"/>
    <mergeCell ref="G292:H292"/>
    <mergeCell ref="G284:H284"/>
    <mergeCell ref="I284:J284"/>
    <mergeCell ref="E271:F271"/>
    <mergeCell ref="I292:J292"/>
    <mergeCell ref="O861:P861"/>
    <mergeCell ref="O862:P862"/>
    <mergeCell ref="K271:L271"/>
    <mergeCell ref="K292:L292"/>
    <mergeCell ref="M292:N292"/>
    <mergeCell ref="O292:P292"/>
    <mergeCell ref="O858:P858"/>
    <mergeCell ref="O293:P293"/>
    <mergeCell ref="O294:P294"/>
    <mergeCell ref="M861:N861"/>
    <mergeCell ref="G272:H272"/>
    <mergeCell ref="I272:J272"/>
    <mergeCell ref="O860:P860"/>
    <mergeCell ref="M860:N860"/>
    <mergeCell ref="M295:N295"/>
    <mergeCell ref="G859:H859"/>
    <mergeCell ref="I859:J859"/>
    <mergeCell ref="K272:L272"/>
    <mergeCell ref="I275:J275"/>
    <mergeCell ref="K274:L274"/>
    <mergeCell ref="G273:H273"/>
    <mergeCell ref="I273:J273"/>
    <mergeCell ref="K273:L273"/>
    <mergeCell ref="I11:J11"/>
    <mergeCell ref="K11:L11"/>
    <mergeCell ref="I271:J271"/>
    <mergeCell ref="K20:L20"/>
    <mergeCell ref="I216:J216"/>
    <mergeCell ref="G174:H174"/>
    <mergeCell ref="G215:H215"/>
    <mergeCell ref="A863:B863"/>
    <mergeCell ref="C863:D863"/>
    <mergeCell ref="E863:F863"/>
    <mergeCell ref="G863:H863"/>
    <mergeCell ref="I863:J863"/>
    <mergeCell ref="C862:D862"/>
    <mergeCell ref="G271:H271"/>
    <mergeCell ref="E10:F10"/>
    <mergeCell ref="G10:H10"/>
    <mergeCell ref="I10:J10"/>
    <mergeCell ref="K10:L10"/>
    <mergeCell ref="E174:F174"/>
    <mergeCell ref="I174:J174"/>
    <mergeCell ref="E167:F167"/>
    <mergeCell ref="G167:H167"/>
    <mergeCell ref="K167:L167"/>
    <mergeCell ref="O863:P863"/>
    <mergeCell ref="I215:J215"/>
    <mergeCell ref="K215:L215"/>
    <mergeCell ref="E20:F20"/>
    <mergeCell ref="G20:H20"/>
    <mergeCell ref="I20:J20"/>
    <mergeCell ref="E862:F862"/>
    <mergeCell ref="G862:H862"/>
    <mergeCell ref="I862:J862"/>
    <mergeCell ref="G275:H275"/>
    <mergeCell ref="G865:H865"/>
    <mergeCell ref="E169:F169"/>
    <mergeCell ref="G169:H169"/>
    <mergeCell ref="K12:L12"/>
    <mergeCell ref="E12:F12"/>
    <mergeCell ref="G12:H12"/>
    <mergeCell ref="I12:J12"/>
    <mergeCell ref="G19:H19"/>
    <mergeCell ref="E276:F276"/>
    <mergeCell ref="E272:F272"/>
    <mergeCell ref="M865:N865"/>
    <mergeCell ref="M862:N862"/>
    <mergeCell ref="K863:L863"/>
    <mergeCell ref="C864:F864"/>
    <mergeCell ref="G864:H864"/>
    <mergeCell ref="I864:J864"/>
    <mergeCell ref="M863:N863"/>
    <mergeCell ref="I865:J865"/>
    <mergeCell ref="K865:L865"/>
    <mergeCell ref="C865:F865"/>
    <mergeCell ref="G276:H276"/>
    <mergeCell ref="I276:J276"/>
    <mergeCell ref="K276:L276"/>
    <mergeCell ref="I589:J589"/>
    <mergeCell ref="K589:L589"/>
    <mergeCell ref="G596:H596"/>
    <mergeCell ref="I596:J596"/>
    <mergeCell ref="K596:L596"/>
    <mergeCell ref="G595:H595"/>
    <mergeCell ref="I595:J595"/>
    <mergeCell ref="E275:F275"/>
    <mergeCell ref="K16:L16"/>
    <mergeCell ref="O865:P865"/>
    <mergeCell ref="K862:L862"/>
    <mergeCell ref="E18:F18"/>
    <mergeCell ref="G18:H18"/>
    <mergeCell ref="I18:J18"/>
    <mergeCell ref="K18:L18"/>
    <mergeCell ref="E216:F216"/>
    <mergeCell ref="G216:H216"/>
    <mergeCell ref="E15:F15"/>
    <mergeCell ref="G15:H15"/>
    <mergeCell ref="I15:J15"/>
    <mergeCell ref="K15:L15"/>
    <mergeCell ref="I19:J19"/>
    <mergeCell ref="K19:L19"/>
    <mergeCell ref="E16:F16"/>
    <mergeCell ref="G16:H16"/>
    <mergeCell ref="I16:J16"/>
    <mergeCell ref="E19:F19"/>
    <mergeCell ref="O581:P581"/>
    <mergeCell ref="O582:P582"/>
    <mergeCell ref="O583:P583"/>
    <mergeCell ref="K581:L581"/>
    <mergeCell ref="O584:P584"/>
    <mergeCell ref="I581:J581"/>
    <mergeCell ref="K583:L583"/>
    <mergeCell ref="M583:N583"/>
    <mergeCell ref="I582:J582"/>
    <mergeCell ref="K582:L582"/>
    <mergeCell ref="C585:D585"/>
    <mergeCell ref="E585:F585"/>
    <mergeCell ref="G585:H585"/>
    <mergeCell ref="I585:J585"/>
    <mergeCell ref="K585:L585"/>
    <mergeCell ref="M585:N585"/>
    <mergeCell ref="O585:P585"/>
    <mergeCell ref="K584:L584"/>
    <mergeCell ref="A586:A587"/>
    <mergeCell ref="C586:D586"/>
    <mergeCell ref="E586:F587"/>
    <mergeCell ref="G586:H587"/>
    <mergeCell ref="I586:J587"/>
    <mergeCell ref="M586:N586"/>
    <mergeCell ref="M584:N584"/>
    <mergeCell ref="C587:D587"/>
    <mergeCell ref="C582:D582"/>
    <mergeCell ref="C583:D583"/>
    <mergeCell ref="E583:F583"/>
    <mergeCell ref="G583:H583"/>
    <mergeCell ref="I583:J583"/>
    <mergeCell ref="B584:B587"/>
    <mergeCell ref="E584:F584"/>
    <mergeCell ref="G584:H584"/>
    <mergeCell ref="I584:J584"/>
    <mergeCell ref="C584:D584"/>
    <mergeCell ref="C588:D588"/>
    <mergeCell ref="E588:F588"/>
    <mergeCell ref="G588:H588"/>
    <mergeCell ref="I588:J588"/>
    <mergeCell ref="K588:L588"/>
    <mergeCell ref="M588:N588"/>
    <mergeCell ref="O586:P587"/>
    <mergeCell ref="O588:P588"/>
    <mergeCell ref="O589:P589"/>
    <mergeCell ref="M587:N587"/>
    <mergeCell ref="K586:L587"/>
    <mergeCell ref="M591:N591"/>
    <mergeCell ref="O591:P591"/>
    <mergeCell ref="K591:L591"/>
    <mergeCell ref="C590:D590"/>
    <mergeCell ref="E590:F590"/>
    <mergeCell ref="G590:H590"/>
    <mergeCell ref="I590:J590"/>
    <mergeCell ref="K590:L590"/>
    <mergeCell ref="M590:N590"/>
    <mergeCell ref="C589:D589"/>
    <mergeCell ref="G592:H592"/>
    <mergeCell ref="I592:J592"/>
    <mergeCell ref="K592:L592"/>
    <mergeCell ref="M592:N592"/>
    <mergeCell ref="O590:P590"/>
    <mergeCell ref="C591:D591"/>
    <mergeCell ref="E591:F591"/>
    <mergeCell ref="G591:H591"/>
    <mergeCell ref="I591:J591"/>
    <mergeCell ref="O592:P592"/>
    <mergeCell ref="C593:D593"/>
    <mergeCell ref="E593:F593"/>
    <mergeCell ref="G593:H593"/>
    <mergeCell ref="I593:J593"/>
    <mergeCell ref="K593:L593"/>
    <mergeCell ref="M593:N593"/>
    <mergeCell ref="O593:P593"/>
    <mergeCell ref="C592:D592"/>
    <mergeCell ref="E592:F592"/>
    <mergeCell ref="O595:P595"/>
    <mergeCell ref="C594:D594"/>
    <mergeCell ref="E594:F594"/>
    <mergeCell ref="G594:H594"/>
    <mergeCell ref="I594:J594"/>
    <mergeCell ref="K594:L594"/>
    <mergeCell ref="M594:N594"/>
    <mergeCell ref="O594:P594"/>
    <mergeCell ref="C595:D595"/>
    <mergeCell ref="E595:F595"/>
    <mergeCell ref="M595:N595"/>
    <mergeCell ref="C597:D597"/>
    <mergeCell ref="E597:F597"/>
    <mergeCell ref="G597:H597"/>
    <mergeCell ref="I597:J597"/>
    <mergeCell ref="K597:L597"/>
    <mergeCell ref="M597:N597"/>
    <mergeCell ref="C596:D596"/>
    <mergeCell ref="E596:F596"/>
    <mergeCell ref="O599:P599"/>
    <mergeCell ref="C598:D598"/>
    <mergeCell ref="E598:F598"/>
    <mergeCell ref="G598:H598"/>
    <mergeCell ref="I598:J598"/>
    <mergeCell ref="K598:L598"/>
    <mergeCell ref="O596:P596"/>
    <mergeCell ref="O597:P597"/>
    <mergeCell ref="O600:P600"/>
    <mergeCell ref="M598:N598"/>
    <mergeCell ref="G600:H600"/>
    <mergeCell ref="I600:J600"/>
    <mergeCell ref="K600:L600"/>
    <mergeCell ref="M600:N600"/>
    <mergeCell ref="O598:P598"/>
    <mergeCell ref="M599:N599"/>
    <mergeCell ref="E601:F601"/>
    <mergeCell ref="G601:H601"/>
    <mergeCell ref="I601:J601"/>
    <mergeCell ref="K601:L601"/>
    <mergeCell ref="M601:N601"/>
    <mergeCell ref="C599:D599"/>
    <mergeCell ref="E599:F599"/>
    <mergeCell ref="G599:H599"/>
    <mergeCell ref="I599:J599"/>
    <mergeCell ref="K599:L599"/>
    <mergeCell ref="O601:P601"/>
    <mergeCell ref="C600:D600"/>
    <mergeCell ref="E600:F600"/>
    <mergeCell ref="C602:D602"/>
    <mergeCell ref="E602:F602"/>
    <mergeCell ref="G602:H602"/>
    <mergeCell ref="I602:J602"/>
    <mergeCell ref="K602:L602"/>
    <mergeCell ref="M602:N602"/>
    <mergeCell ref="C601:D601"/>
    <mergeCell ref="C603:D603"/>
    <mergeCell ref="E603:F603"/>
    <mergeCell ref="G603:H603"/>
    <mergeCell ref="I603:J603"/>
    <mergeCell ref="K603:L603"/>
    <mergeCell ref="M603:N603"/>
    <mergeCell ref="I604:J604"/>
    <mergeCell ref="K604:L604"/>
    <mergeCell ref="M604:N604"/>
    <mergeCell ref="O602:P602"/>
    <mergeCell ref="O603:P603"/>
    <mergeCell ref="O604:P604"/>
    <mergeCell ref="A605:B605"/>
    <mergeCell ref="C605:D605"/>
    <mergeCell ref="E605:F605"/>
    <mergeCell ref="G605:H605"/>
    <mergeCell ref="I605:J605"/>
    <mergeCell ref="K605:L605"/>
    <mergeCell ref="M605:N605"/>
    <mergeCell ref="O605:P605"/>
    <mergeCell ref="C604:D604"/>
    <mergeCell ref="C606:F606"/>
    <mergeCell ref="G606:H606"/>
    <mergeCell ref="I606:J606"/>
    <mergeCell ref="K606:L606"/>
    <mergeCell ref="M606:N606"/>
    <mergeCell ref="O606:P606"/>
    <mergeCell ref="E604:F604"/>
    <mergeCell ref="C607:F607"/>
    <mergeCell ref="G607:H607"/>
    <mergeCell ref="I607:J607"/>
    <mergeCell ref="K607:L607"/>
    <mergeCell ref="M607:N607"/>
    <mergeCell ref="O607:P607"/>
    <mergeCell ref="C608:F608"/>
    <mergeCell ref="G608:H608"/>
    <mergeCell ref="I608:J608"/>
    <mergeCell ref="K608:L608"/>
    <mergeCell ref="M608:N608"/>
    <mergeCell ref="O608:P608"/>
    <mergeCell ref="C639:D639"/>
    <mergeCell ref="E639:F639"/>
    <mergeCell ref="G639:H639"/>
    <mergeCell ref="I639:J639"/>
    <mergeCell ref="K639:L639"/>
    <mergeCell ref="M639:N639"/>
    <mergeCell ref="E640:F640"/>
    <mergeCell ref="G640:H640"/>
    <mergeCell ref="I640:J640"/>
    <mergeCell ref="K640:L640"/>
    <mergeCell ref="M640:N640"/>
    <mergeCell ref="O639:P639"/>
    <mergeCell ref="K642:L642"/>
    <mergeCell ref="O640:P640"/>
    <mergeCell ref="C641:D641"/>
    <mergeCell ref="E641:F641"/>
    <mergeCell ref="G641:H641"/>
    <mergeCell ref="I641:J641"/>
    <mergeCell ref="K641:L641"/>
    <mergeCell ref="M641:N641"/>
    <mergeCell ref="O641:P641"/>
    <mergeCell ref="C640:D640"/>
    <mergeCell ref="M642:N642"/>
    <mergeCell ref="O642:P642"/>
    <mergeCell ref="C643:D643"/>
    <mergeCell ref="E643:F643"/>
    <mergeCell ref="G643:H643"/>
    <mergeCell ref="I643:J643"/>
    <mergeCell ref="K643:L643"/>
    <mergeCell ref="M643:N643"/>
    <mergeCell ref="O643:P643"/>
    <mergeCell ref="C642:D642"/>
    <mergeCell ref="A644:A645"/>
    <mergeCell ref="C644:D644"/>
    <mergeCell ref="E644:F645"/>
    <mergeCell ref="G644:H645"/>
    <mergeCell ref="I644:J645"/>
    <mergeCell ref="K644:L645"/>
    <mergeCell ref="B642:B645"/>
    <mergeCell ref="E642:F642"/>
    <mergeCell ref="G642:H642"/>
    <mergeCell ref="I642:J642"/>
    <mergeCell ref="M644:N644"/>
    <mergeCell ref="O644:P645"/>
    <mergeCell ref="C645:D645"/>
    <mergeCell ref="M645:N645"/>
    <mergeCell ref="C646:D646"/>
    <mergeCell ref="E646:F646"/>
    <mergeCell ref="G646:H646"/>
    <mergeCell ref="I646:J646"/>
    <mergeCell ref="K646:L646"/>
    <mergeCell ref="M646:N646"/>
    <mergeCell ref="O646:P646"/>
    <mergeCell ref="C647:D647"/>
    <mergeCell ref="E647:F647"/>
    <mergeCell ref="G647:H647"/>
    <mergeCell ref="I647:J647"/>
    <mergeCell ref="K647:L647"/>
    <mergeCell ref="M647:N647"/>
    <mergeCell ref="O647:P647"/>
    <mergeCell ref="M649:N649"/>
    <mergeCell ref="O649:P649"/>
    <mergeCell ref="C648:D648"/>
    <mergeCell ref="E648:F648"/>
    <mergeCell ref="G648:H648"/>
    <mergeCell ref="I648:J648"/>
    <mergeCell ref="K648:L648"/>
    <mergeCell ref="M648:N648"/>
    <mergeCell ref="G650:H650"/>
    <mergeCell ref="I650:J650"/>
    <mergeCell ref="K650:L650"/>
    <mergeCell ref="M650:N650"/>
    <mergeCell ref="O648:P648"/>
    <mergeCell ref="C649:D649"/>
    <mergeCell ref="E649:F649"/>
    <mergeCell ref="G649:H649"/>
    <mergeCell ref="I649:J649"/>
    <mergeCell ref="K649:L649"/>
    <mergeCell ref="O650:P650"/>
    <mergeCell ref="C651:D651"/>
    <mergeCell ref="E651:F651"/>
    <mergeCell ref="G651:H651"/>
    <mergeCell ref="I651:J651"/>
    <mergeCell ref="K651:L651"/>
    <mergeCell ref="M651:N651"/>
    <mergeCell ref="O651:P651"/>
    <mergeCell ref="C650:D650"/>
    <mergeCell ref="E650:F650"/>
    <mergeCell ref="M653:N653"/>
    <mergeCell ref="O653:P653"/>
    <mergeCell ref="C652:D652"/>
    <mergeCell ref="E652:F652"/>
    <mergeCell ref="G652:H652"/>
    <mergeCell ref="I652:J652"/>
    <mergeCell ref="K652:L652"/>
    <mergeCell ref="M652:N652"/>
    <mergeCell ref="O652:P652"/>
    <mergeCell ref="C653:D653"/>
    <mergeCell ref="E653:F653"/>
    <mergeCell ref="G653:H653"/>
    <mergeCell ref="I653:J653"/>
    <mergeCell ref="K653:L653"/>
    <mergeCell ref="C655:D655"/>
    <mergeCell ref="E654:F654"/>
    <mergeCell ref="G654:H654"/>
    <mergeCell ref="I655:J655"/>
    <mergeCell ref="K655:L655"/>
    <mergeCell ref="M655:N655"/>
    <mergeCell ref="I654:J654"/>
    <mergeCell ref="K654:L654"/>
    <mergeCell ref="M654:N654"/>
    <mergeCell ref="O655:P655"/>
    <mergeCell ref="C654:D654"/>
    <mergeCell ref="O654:P654"/>
    <mergeCell ref="M657:N657"/>
    <mergeCell ref="O657:P657"/>
    <mergeCell ref="C656:D656"/>
    <mergeCell ref="E656:F656"/>
    <mergeCell ref="G656:H656"/>
    <mergeCell ref="I656:J656"/>
    <mergeCell ref="K656:L656"/>
    <mergeCell ref="M656:N656"/>
    <mergeCell ref="G658:H658"/>
    <mergeCell ref="I658:J658"/>
    <mergeCell ref="K658:L658"/>
    <mergeCell ref="M658:N658"/>
    <mergeCell ref="O656:P656"/>
    <mergeCell ref="C657:D657"/>
    <mergeCell ref="E657:F657"/>
    <mergeCell ref="G657:H657"/>
    <mergeCell ref="I657:J657"/>
    <mergeCell ref="K657:L657"/>
    <mergeCell ref="O658:P658"/>
    <mergeCell ref="C659:D659"/>
    <mergeCell ref="E659:F659"/>
    <mergeCell ref="G659:H659"/>
    <mergeCell ref="I659:J659"/>
    <mergeCell ref="K659:L659"/>
    <mergeCell ref="M659:N659"/>
    <mergeCell ref="O659:P659"/>
    <mergeCell ref="C658:D658"/>
    <mergeCell ref="E658:F658"/>
    <mergeCell ref="C660:D660"/>
    <mergeCell ref="E660:F660"/>
    <mergeCell ref="G660:H660"/>
    <mergeCell ref="I660:J660"/>
    <mergeCell ref="K660:L660"/>
    <mergeCell ref="M660:N660"/>
    <mergeCell ref="C661:D661"/>
    <mergeCell ref="E661:F661"/>
    <mergeCell ref="G661:H661"/>
    <mergeCell ref="I661:J661"/>
    <mergeCell ref="K661:L661"/>
    <mergeCell ref="M661:N661"/>
    <mergeCell ref="G662:H662"/>
    <mergeCell ref="I662:J662"/>
    <mergeCell ref="K662:L662"/>
    <mergeCell ref="M662:N662"/>
    <mergeCell ref="O660:P660"/>
    <mergeCell ref="O661:P661"/>
    <mergeCell ref="O662:P662"/>
    <mergeCell ref="A663:B663"/>
    <mergeCell ref="C663:D663"/>
    <mergeCell ref="E663:F663"/>
    <mergeCell ref="G663:H663"/>
    <mergeCell ref="I663:J663"/>
    <mergeCell ref="K663:L663"/>
    <mergeCell ref="M663:N663"/>
    <mergeCell ref="O663:P663"/>
    <mergeCell ref="C662:D662"/>
    <mergeCell ref="C664:F664"/>
    <mergeCell ref="G664:H664"/>
    <mergeCell ref="I664:J664"/>
    <mergeCell ref="K664:L664"/>
    <mergeCell ref="M664:N664"/>
    <mergeCell ref="O664:P664"/>
    <mergeCell ref="E662:F662"/>
    <mergeCell ref="O666:P666"/>
    <mergeCell ref="C665:F665"/>
    <mergeCell ref="G665:H665"/>
    <mergeCell ref="I665:J665"/>
    <mergeCell ref="K665:L665"/>
    <mergeCell ref="M665:N665"/>
    <mergeCell ref="O665:P665"/>
    <mergeCell ref="E669:F669"/>
    <mergeCell ref="G669:H669"/>
    <mergeCell ref="I669:J669"/>
    <mergeCell ref="K669:L669"/>
    <mergeCell ref="M669:N669"/>
    <mergeCell ref="C666:F666"/>
    <mergeCell ref="G666:H666"/>
    <mergeCell ref="I666:J666"/>
    <mergeCell ref="K666:L666"/>
    <mergeCell ref="M666:N666"/>
    <mergeCell ref="K671:L671"/>
    <mergeCell ref="O669:P669"/>
    <mergeCell ref="C670:D670"/>
    <mergeCell ref="E670:F670"/>
    <mergeCell ref="G670:H670"/>
    <mergeCell ref="I670:J670"/>
    <mergeCell ref="K670:L670"/>
    <mergeCell ref="M670:N670"/>
    <mergeCell ref="O670:P670"/>
    <mergeCell ref="C669:D669"/>
    <mergeCell ref="M671:N671"/>
    <mergeCell ref="O671:P671"/>
    <mergeCell ref="C672:D672"/>
    <mergeCell ref="E672:F672"/>
    <mergeCell ref="G672:H672"/>
    <mergeCell ref="I672:J672"/>
    <mergeCell ref="K672:L672"/>
    <mergeCell ref="M672:N672"/>
    <mergeCell ref="O672:P672"/>
    <mergeCell ref="C671:D671"/>
    <mergeCell ref="A673:A674"/>
    <mergeCell ref="C673:D673"/>
    <mergeCell ref="E673:F674"/>
    <mergeCell ref="G673:H674"/>
    <mergeCell ref="I673:J674"/>
    <mergeCell ref="K673:L674"/>
    <mergeCell ref="B671:B674"/>
    <mergeCell ref="E671:F671"/>
    <mergeCell ref="G671:H671"/>
    <mergeCell ref="I671:J671"/>
    <mergeCell ref="M673:N673"/>
    <mergeCell ref="O673:P674"/>
    <mergeCell ref="C674:D674"/>
    <mergeCell ref="M674:N674"/>
    <mergeCell ref="C675:D675"/>
    <mergeCell ref="E675:F675"/>
    <mergeCell ref="G675:H675"/>
    <mergeCell ref="I675:J675"/>
    <mergeCell ref="K675:L675"/>
    <mergeCell ref="M675:N675"/>
    <mergeCell ref="O675:P675"/>
    <mergeCell ref="C676:D676"/>
    <mergeCell ref="E676:F676"/>
    <mergeCell ref="G676:H676"/>
    <mergeCell ref="I676:J676"/>
    <mergeCell ref="K676:L676"/>
    <mergeCell ref="M676:N676"/>
    <mergeCell ref="O676:P676"/>
    <mergeCell ref="M678:N678"/>
    <mergeCell ref="O678:P678"/>
    <mergeCell ref="C677:D677"/>
    <mergeCell ref="E677:F677"/>
    <mergeCell ref="G677:H677"/>
    <mergeCell ref="I677:J677"/>
    <mergeCell ref="K677:L677"/>
    <mergeCell ref="M677:N677"/>
    <mergeCell ref="G679:H679"/>
    <mergeCell ref="I679:J679"/>
    <mergeCell ref="K679:L679"/>
    <mergeCell ref="M679:N679"/>
    <mergeCell ref="O677:P677"/>
    <mergeCell ref="C678:D678"/>
    <mergeCell ref="E678:F678"/>
    <mergeCell ref="G678:H678"/>
    <mergeCell ref="I678:J678"/>
    <mergeCell ref="K678:L678"/>
    <mergeCell ref="O679:P679"/>
    <mergeCell ref="C680:D680"/>
    <mergeCell ref="E680:F680"/>
    <mergeCell ref="G680:H680"/>
    <mergeCell ref="I680:J680"/>
    <mergeCell ref="K680:L680"/>
    <mergeCell ref="M680:N680"/>
    <mergeCell ref="O680:P680"/>
    <mergeCell ref="C679:D679"/>
    <mergeCell ref="E679:F679"/>
    <mergeCell ref="M682:N682"/>
    <mergeCell ref="O682:P682"/>
    <mergeCell ref="C681:D681"/>
    <mergeCell ref="E681:F681"/>
    <mergeCell ref="G681:H681"/>
    <mergeCell ref="I681:J681"/>
    <mergeCell ref="K681:L681"/>
    <mergeCell ref="M681:N681"/>
    <mergeCell ref="G683:H683"/>
    <mergeCell ref="I683:J683"/>
    <mergeCell ref="K683:L683"/>
    <mergeCell ref="M683:N683"/>
    <mergeCell ref="O681:P681"/>
    <mergeCell ref="C682:D682"/>
    <mergeCell ref="E682:F682"/>
    <mergeCell ref="G682:H682"/>
    <mergeCell ref="I682:J682"/>
    <mergeCell ref="K682:L682"/>
    <mergeCell ref="O683:P683"/>
    <mergeCell ref="C684:D684"/>
    <mergeCell ref="E684:F684"/>
    <mergeCell ref="G684:H684"/>
    <mergeCell ref="I684:J684"/>
    <mergeCell ref="K684:L684"/>
    <mergeCell ref="M684:N684"/>
    <mergeCell ref="O684:P684"/>
    <mergeCell ref="C683:D683"/>
    <mergeCell ref="E683:F683"/>
    <mergeCell ref="M686:N686"/>
    <mergeCell ref="O686:P686"/>
    <mergeCell ref="C685:D685"/>
    <mergeCell ref="E685:F685"/>
    <mergeCell ref="G685:H685"/>
    <mergeCell ref="I685:J685"/>
    <mergeCell ref="K685:L685"/>
    <mergeCell ref="M685:N685"/>
    <mergeCell ref="G687:H687"/>
    <mergeCell ref="I687:J687"/>
    <mergeCell ref="K687:L687"/>
    <mergeCell ref="M687:N687"/>
    <mergeCell ref="O685:P685"/>
    <mergeCell ref="C686:D686"/>
    <mergeCell ref="E686:F686"/>
    <mergeCell ref="G686:H686"/>
    <mergeCell ref="I686:J686"/>
    <mergeCell ref="K686:L686"/>
    <mergeCell ref="O687:P687"/>
    <mergeCell ref="C688:D688"/>
    <mergeCell ref="E688:F688"/>
    <mergeCell ref="G688:H688"/>
    <mergeCell ref="I688:J688"/>
    <mergeCell ref="K688:L688"/>
    <mergeCell ref="M688:N688"/>
    <mergeCell ref="O688:P688"/>
    <mergeCell ref="C687:D687"/>
    <mergeCell ref="E687:F687"/>
    <mergeCell ref="C689:D689"/>
    <mergeCell ref="E689:F689"/>
    <mergeCell ref="G689:H689"/>
    <mergeCell ref="I689:J689"/>
    <mergeCell ref="K689:L689"/>
    <mergeCell ref="M689:N689"/>
    <mergeCell ref="C690:D690"/>
    <mergeCell ref="E690:F690"/>
    <mergeCell ref="G690:H690"/>
    <mergeCell ref="I690:J690"/>
    <mergeCell ref="K690:L690"/>
    <mergeCell ref="M690:N690"/>
    <mergeCell ref="E691:F691"/>
    <mergeCell ref="G691:H691"/>
    <mergeCell ref="I691:J691"/>
    <mergeCell ref="K691:L691"/>
    <mergeCell ref="M691:N691"/>
    <mergeCell ref="O689:P689"/>
    <mergeCell ref="O690:P690"/>
    <mergeCell ref="O691:P691"/>
    <mergeCell ref="A692:B692"/>
    <mergeCell ref="C692:D692"/>
    <mergeCell ref="E692:F692"/>
    <mergeCell ref="G692:H692"/>
    <mergeCell ref="I692:J692"/>
    <mergeCell ref="K692:L692"/>
    <mergeCell ref="M692:N692"/>
    <mergeCell ref="O692:P692"/>
    <mergeCell ref="C691:D691"/>
    <mergeCell ref="O694:P694"/>
    <mergeCell ref="C693:F693"/>
    <mergeCell ref="G693:H693"/>
    <mergeCell ref="I693:J693"/>
    <mergeCell ref="K693:L693"/>
    <mergeCell ref="M693:N693"/>
    <mergeCell ref="O693:P693"/>
    <mergeCell ref="C694:F694"/>
    <mergeCell ref="G694:H694"/>
    <mergeCell ref="I694:J694"/>
    <mergeCell ref="K694:L694"/>
    <mergeCell ref="M694:N694"/>
    <mergeCell ref="C695:F695"/>
    <mergeCell ref="G695:H695"/>
    <mergeCell ref="I695:J695"/>
    <mergeCell ref="K695:L695"/>
    <mergeCell ref="O697:P697"/>
    <mergeCell ref="C698:D698"/>
    <mergeCell ref="E698:F698"/>
    <mergeCell ref="G698:H698"/>
    <mergeCell ref="I698:J698"/>
    <mergeCell ref="K698:L698"/>
    <mergeCell ref="M698:N698"/>
    <mergeCell ref="O698:P698"/>
    <mergeCell ref="C697:D697"/>
    <mergeCell ref="M697:N697"/>
    <mergeCell ref="M699:N699"/>
    <mergeCell ref="O699:P699"/>
    <mergeCell ref="C700:D700"/>
    <mergeCell ref="E700:F700"/>
    <mergeCell ref="G700:H700"/>
    <mergeCell ref="I700:J700"/>
    <mergeCell ref="K700:L700"/>
    <mergeCell ref="M700:N700"/>
    <mergeCell ref="O700:P700"/>
    <mergeCell ref="C699:D699"/>
    <mergeCell ref="A701:A702"/>
    <mergeCell ref="C701:D701"/>
    <mergeCell ref="E701:F702"/>
    <mergeCell ref="G701:H702"/>
    <mergeCell ref="I701:J702"/>
    <mergeCell ref="K701:L702"/>
    <mergeCell ref="B699:B702"/>
    <mergeCell ref="E699:F699"/>
    <mergeCell ref="G699:H699"/>
    <mergeCell ref="I699:J699"/>
    <mergeCell ref="M701:N701"/>
    <mergeCell ref="O701:P702"/>
    <mergeCell ref="C702:D702"/>
    <mergeCell ref="M702:N702"/>
    <mergeCell ref="C703:D703"/>
    <mergeCell ref="E703:F703"/>
    <mergeCell ref="G703:H703"/>
    <mergeCell ref="I703:J703"/>
    <mergeCell ref="K703:L703"/>
    <mergeCell ref="M703:N703"/>
    <mergeCell ref="O703:P703"/>
    <mergeCell ref="C704:D704"/>
    <mergeCell ref="E704:F704"/>
    <mergeCell ref="G704:H704"/>
    <mergeCell ref="I704:J704"/>
    <mergeCell ref="K704:L704"/>
    <mergeCell ref="M704:N704"/>
    <mergeCell ref="O704:P704"/>
    <mergeCell ref="M706:N706"/>
    <mergeCell ref="O706:P706"/>
    <mergeCell ref="C705:D705"/>
    <mergeCell ref="E705:F705"/>
    <mergeCell ref="G705:H705"/>
    <mergeCell ref="I705:J705"/>
    <mergeCell ref="K705:L705"/>
    <mergeCell ref="M705:N705"/>
    <mergeCell ref="I707:J707"/>
    <mergeCell ref="K707:L707"/>
    <mergeCell ref="M707:N707"/>
    <mergeCell ref="O705:P705"/>
    <mergeCell ref="C706:D706"/>
    <mergeCell ref="E706:F706"/>
    <mergeCell ref="G706:H706"/>
    <mergeCell ref="I706:J706"/>
    <mergeCell ref="K706:L706"/>
    <mergeCell ref="O707:P707"/>
    <mergeCell ref="C708:D708"/>
    <mergeCell ref="E708:F708"/>
    <mergeCell ref="G708:H708"/>
    <mergeCell ref="I708:J708"/>
    <mergeCell ref="K708:L708"/>
    <mergeCell ref="M708:N708"/>
    <mergeCell ref="O708:P708"/>
    <mergeCell ref="C707:D707"/>
    <mergeCell ref="E707:F707"/>
    <mergeCell ref="M710:N710"/>
    <mergeCell ref="O710:P710"/>
    <mergeCell ref="C709:D709"/>
    <mergeCell ref="E709:F709"/>
    <mergeCell ref="G709:H709"/>
    <mergeCell ref="I709:J709"/>
    <mergeCell ref="K709:L709"/>
    <mergeCell ref="M709:N709"/>
    <mergeCell ref="G711:H711"/>
    <mergeCell ref="I711:J711"/>
    <mergeCell ref="K711:L711"/>
    <mergeCell ref="M711:N711"/>
    <mergeCell ref="O709:P709"/>
    <mergeCell ref="C710:D710"/>
    <mergeCell ref="E710:F710"/>
    <mergeCell ref="G710:H710"/>
    <mergeCell ref="I710:J710"/>
    <mergeCell ref="K710:L710"/>
    <mergeCell ref="O711:P711"/>
    <mergeCell ref="C712:D712"/>
    <mergeCell ref="E712:F712"/>
    <mergeCell ref="G712:H712"/>
    <mergeCell ref="I712:J712"/>
    <mergeCell ref="K712:L712"/>
    <mergeCell ref="M712:N712"/>
    <mergeCell ref="O712:P712"/>
    <mergeCell ref="C711:D711"/>
    <mergeCell ref="E711:F711"/>
    <mergeCell ref="M714:N714"/>
    <mergeCell ref="O714:P714"/>
    <mergeCell ref="C713:D713"/>
    <mergeCell ref="E713:F713"/>
    <mergeCell ref="G713:H713"/>
    <mergeCell ref="I713:J713"/>
    <mergeCell ref="K713:L713"/>
    <mergeCell ref="M713:N713"/>
    <mergeCell ref="G715:H715"/>
    <mergeCell ref="I715:J715"/>
    <mergeCell ref="K715:L715"/>
    <mergeCell ref="M715:N715"/>
    <mergeCell ref="O713:P713"/>
    <mergeCell ref="C714:D714"/>
    <mergeCell ref="E714:F714"/>
    <mergeCell ref="G714:H714"/>
    <mergeCell ref="I714:J714"/>
    <mergeCell ref="K714:L714"/>
    <mergeCell ref="O715:P715"/>
    <mergeCell ref="C716:D716"/>
    <mergeCell ref="E716:F716"/>
    <mergeCell ref="G716:H716"/>
    <mergeCell ref="I716:J716"/>
    <mergeCell ref="K716:L716"/>
    <mergeCell ref="M716:N716"/>
    <mergeCell ref="M718:N718"/>
    <mergeCell ref="O716:P716"/>
    <mergeCell ref="C715:D715"/>
    <mergeCell ref="E715:F715"/>
    <mergeCell ref="C717:D717"/>
    <mergeCell ref="E717:F717"/>
    <mergeCell ref="G717:H717"/>
    <mergeCell ref="I717:J717"/>
    <mergeCell ref="K717:L717"/>
    <mergeCell ref="M717:N717"/>
    <mergeCell ref="K719:L719"/>
    <mergeCell ref="M719:N719"/>
    <mergeCell ref="O717:P717"/>
    <mergeCell ref="O718:P718"/>
    <mergeCell ref="O719:P719"/>
    <mergeCell ref="C718:D718"/>
    <mergeCell ref="E718:F718"/>
    <mergeCell ref="G718:H718"/>
    <mergeCell ref="I718:J718"/>
    <mergeCell ref="K718:L718"/>
    <mergeCell ref="O721:P721"/>
    <mergeCell ref="E719:F719"/>
    <mergeCell ref="A720:B720"/>
    <mergeCell ref="C720:D720"/>
    <mergeCell ref="E720:F720"/>
    <mergeCell ref="G720:H720"/>
    <mergeCell ref="I720:J720"/>
    <mergeCell ref="K720:L720"/>
    <mergeCell ref="G719:H719"/>
    <mergeCell ref="I719:J719"/>
    <mergeCell ref="M722:N722"/>
    <mergeCell ref="O722:P722"/>
    <mergeCell ref="M720:N720"/>
    <mergeCell ref="O720:P720"/>
    <mergeCell ref="C719:D719"/>
    <mergeCell ref="C721:F721"/>
    <mergeCell ref="G721:H721"/>
    <mergeCell ref="I721:J721"/>
    <mergeCell ref="K721:L721"/>
    <mergeCell ref="M721:N721"/>
    <mergeCell ref="C924:D924"/>
    <mergeCell ref="E924:F924"/>
    <mergeCell ref="G924:H924"/>
    <mergeCell ref="I924:J924"/>
    <mergeCell ref="K924:L924"/>
    <mergeCell ref="M924:N924"/>
    <mergeCell ref="M896:N896"/>
    <mergeCell ref="O924:P924"/>
    <mergeCell ref="K898:L898"/>
    <mergeCell ref="O896:P896"/>
    <mergeCell ref="O897:P897"/>
    <mergeCell ref="K900:L901"/>
    <mergeCell ref="M900:N900"/>
    <mergeCell ref="O900:P901"/>
    <mergeCell ref="O902:P902"/>
    <mergeCell ref="O903:P903"/>
    <mergeCell ref="C897:D897"/>
    <mergeCell ref="E897:F897"/>
    <mergeCell ref="G897:H897"/>
    <mergeCell ref="I897:J897"/>
    <mergeCell ref="K897:L897"/>
    <mergeCell ref="M897:N897"/>
    <mergeCell ref="C896:D896"/>
    <mergeCell ref="M898:N898"/>
    <mergeCell ref="O898:P898"/>
    <mergeCell ref="C899:D899"/>
    <mergeCell ref="E899:F899"/>
    <mergeCell ref="G899:H899"/>
    <mergeCell ref="I899:J899"/>
    <mergeCell ref="K899:L899"/>
    <mergeCell ref="M899:N899"/>
    <mergeCell ref="O899:P899"/>
    <mergeCell ref="C898:D898"/>
    <mergeCell ref="A900:A901"/>
    <mergeCell ref="C900:D900"/>
    <mergeCell ref="E900:F901"/>
    <mergeCell ref="G900:H901"/>
    <mergeCell ref="I900:J901"/>
    <mergeCell ref="B898:B901"/>
    <mergeCell ref="E898:F898"/>
    <mergeCell ref="G898:H898"/>
    <mergeCell ref="I898:J898"/>
    <mergeCell ref="C901:D901"/>
    <mergeCell ref="M901:N901"/>
    <mergeCell ref="C902:D902"/>
    <mergeCell ref="E902:F902"/>
    <mergeCell ref="G902:H902"/>
    <mergeCell ref="I902:J902"/>
    <mergeCell ref="K902:L902"/>
    <mergeCell ref="M902:N902"/>
    <mergeCell ref="M904:N904"/>
    <mergeCell ref="C903:D903"/>
    <mergeCell ref="E903:F903"/>
    <mergeCell ref="G903:H903"/>
    <mergeCell ref="I903:J903"/>
    <mergeCell ref="K903:L903"/>
    <mergeCell ref="M903:N903"/>
    <mergeCell ref="O904:P904"/>
    <mergeCell ref="C905:D905"/>
    <mergeCell ref="E905:F905"/>
    <mergeCell ref="G905:H905"/>
    <mergeCell ref="I905:J905"/>
    <mergeCell ref="K905:L905"/>
    <mergeCell ref="M905:N905"/>
    <mergeCell ref="O905:P905"/>
    <mergeCell ref="C904:D904"/>
    <mergeCell ref="E904:F904"/>
    <mergeCell ref="M907:N907"/>
    <mergeCell ref="O907:P907"/>
    <mergeCell ref="C906:D906"/>
    <mergeCell ref="E906:F906"/>
    <mergeCell ref="G906:H906"/>
    <mergeCell ref="I906:J906"/>
    <mergeCell ref="K906:L906"/>
    <mergeCell ref="M906:N906"/>
    <mergeCell ref="I908:J908"/>
    <mergeCell ref="K908:L908"/>
    <mergeCell ref="M908:N908"/>
    <mergeCell ref="O906:P906"/>
    <mergeCell ref="C907:D907"/>
    <mergeCell ref="E907:F907"/>
    <mergeCell ref="G907:H907"/>
    <mergeCell ref="I907:J907"/>
    <mergeCell ref="K907:L907"/>
    <mergeCell ref="O908:P908"/>
    <mergeCell ref="C909:D909"/>
    <mergeCell ref="E909:F909"/>
    <mergeCell ref="G909:H909"/>
    <mergeCell ref="I909:J909"/>
    <mergeCell ref="K909:L909"/>
    <mergeCell ref="M909:N909"/>
    <mergeCell ref="O909:P909"/>
    <mergeCell ref="C908:D908"/>
    <mergeCell ref="E908:F908"/>
    <mergeCell ref="M911:N911"/>
    <mergeCell ref="O911:P911"/>
    <mergeCell ref="C910:D910"/>
    <mergeCell ref="E910:F910"/>
    <mergeCell ref="G910:H910"/>
    <mergeCell ref="I910:J910"/>
    <mergeCell ref="K910:L910"/>
    <mergeCell ref="M910:N910"/>
    <mergeCell ref="G912:H912"/>
    <mergeCell ref="I912:J912"/>
    <mergeCell ref="K912:L912"/>
    <mergeCell ref="M912:N912"/>
    <mergeCell ref="O910:P910"/>
    <mergeCell ref="C911:D911"/>
    <mergeCell ref="E911:F911"/>
    <mergeCell ref="G911:H911"/>
    <mergeCell ref="I911:J911"/>
    <mergeCell ref="K911:L911"/>
    <mergeCell ref="O912:P912"/>
    <mergeCell ref="C913:D913"/>
    <mergeCell ref="E913:F913"/>
    <mergeCell ref="G913:H913"/>
    <mergeCell ref="I913:J913"/>
    <mergeCell ref="K913:L913"/>
    <mergeCell ref="M913:N913"/>
    <mergeCell ref="O913:P913"/>
    <mergeCell ref="C912:D912"/>
    <mergeCell ref="E912:F912"/>
    <mergeCell ref="M915:N915"/>
    <mergeCell ref="O915:P915"/>
    <mergeCell ref="C914:D914"/>
    <mergeCell ref="E914:F914"/>
    <mergeCell ref="G914:H914"/>
    <mergeCell ref="I914:J914"/>
    <mergeCell ref="K914:L914"/>
    <mergeCell ref="M914:N914"/>
    <mergeCell ref="G916:H916"/>
    <mergeCell ref="I916:J916"/>
    <mergeCell ref="K916:L916"/>
    <mergeCell ref="M916:N916"/>
    <mergeCell ref="O914:P914"/>
    <mergeCell ref="C915:D915"/>
    <mergeCell ref="E915:F915"/>
    <mergeCell ref="G915:H915"/>
    <mergeCell ref="I915:J915"/>
    <mergeCell ref="K915:L915"/>
    <mergeCell ref="O916:P916"/>
    <mergeCell ref="C916:D916"/>
    <mergeCell ref="E916:F916"/>
    <mergeCell ref="O917:P917"/>
    <mergeCell ref="O918:P918"/>
    <mergeCell ref="C917:D917"/>
    <mergeCell ref="E917:F917"/>
    <mergeCell ref="G917:H917"/>
    <mergeCell ref="I917:J917"/>
    <mergeCell ref="K917:L917"/>
    <mergeCell ref="M917:N917"/>
    <mergeCell ref="A919:B919"/>
    <mergeCell ref="C919:D919"/>
    <mergeCell ref="E919:F919"/>
    <mergeCell ref="G919:H919"/>
    <mergeCell ref="I919:J919"/>
    <mergeCell ref="K919:L919"/>
    <mergeCell ref="O921:P921"/>
    <mergeCell ref="M919:N919"/>
    <mergeCell ref="O919:P919"/>
    <mergeCell ref="C918:D918"/>
    <mergeCell ref="C920:F920"/>
    <mergeCell ref="G920:H920"/>
    <mergeCell ref="I920:J920"/>
    <mergeCell ref="K920:L920"/>
    <mergeCell ref="M920:N920"/>
    <mergeCell ref="O920:P920"/>
    <mergeCell ref="C921:F921"/>
    <mergeCell ref="G921:H921"/>
    <mergeCell ref="I921:J921"/>
    <mergeCell ref="K921:L921"/>
    <mergeCell ref="M921:N921"/>
    <mergeCell ref="E918:F918"/>
    <mergeCell ref="G918:H918"/>
    <mergeCell ref="I918:J918"/>
    <mergeCell ref="K918:L918"/>
    <mergeCell ref="M918:N918"/>
    <mergeCell ref="O953:P953"/>
    <mergeCell ref="C954:D954"/>
    <mergeCell ref="E954:F954"/>
    <mergeCell ref="G954:H954"/>
    <mergeCell ref="I954:J954"/>
    <mergeCell ref="K954:L954"/>
    <mergeCell ref="M954:N954"/>
    <mergeCell ref="O954:P954"/>
    <mergeCell ref="C953:D953"/>
    <mergeCell ref="M953:N953"/>
    <mergeCell ref="M955:N955"/>
    <mergeCell ref="O955:P955"/>
    <mergeCell ref="C956:D956"/>
    <mergeCell ref="E956:F956"/>
    <mergeCell ref="G956:H956"/>
    <mergeCell ref="I956:J956"/>
    <mergeCell ref="K956:L956"/>
    <mergeCell ref="M956:N956"/>
    <mergeCell ref="O956:P956"/>
    <mergeCell ref="C955:D955"/>
    <mergeCell ref="A957:A958"/>
    <mergeCell ref="C957:D957"/>
    <mergeCell ref="E957:F958"/>
    <mergeCell ref="G957:H958"/>
    <mergeCell ref="I957:J958"/>
    <mergeCell ref="K957:L958"/>
    <mergeCell ref="B955:B958"/>
    <mergeCell ref="E955:F955"/>
    <mergeCell ref="G955:H955"/>
    <mergeCell ref="I955:J955"/>
    <mergeCell ref="M957:N957"/>
    <mergeCell ref="O957:P958"/>
    <mergeCell ref="C958:D958"/>
    <mergeCell ref="M958:N958"/>
    <mergeCell ref="C959:D959"/>
    <mergeCell ref="E959:F959"/>
    <mergeCell ref="G959:H959"/>
    <mergeCell ref="I959:J959"/>
    <mergeCell ref="K959:L959"/>
    <mergeCell ref="M959:N959"/>
    <mergeCell ref="O959:P959"/>
    <mergeCell ref="C960:D960"/>
    <mergeCell ref="E960:F960"/>
    <mergeCell ref="G960:H960"/>
    <mergeCell ref="I960:J960"/>
    <mergeCell ref="K960:L960"/>
    <mergeCell ref="M960:N960"/>
    <mergeCell ref="O960:P960"/>
    <mergeCell ref="M962:N962"/>
    <mergeCell ref="O962:P962"/>
    <mergeCell ref="C961:D961"/>
    <mergeCell ref="E961:F961"/>
    <mergeCell ref="G961:H961"/>
    <mergeCell ref="I961:J961"/>
    <mergeCell ref="K961:L961"/>
    <mergeCell ref="M961:N961"/>
    <mergeCell ref="I963:J963"/>
    <mergeCell ref="K963:L963"/>
    <mergeCell ref="M963:N963"/>
    <mergeCell ref="O961:P961"/>
    <mergeCell ref="C962:D962"/>
    <mergeCell ref="E962:F962"/>
    <mergeCell ref="G962:H962"/>
    <mergeCell ref="I962:J962"/>
    <mergeCell ref="K962:L962"/>
    <mergeCell ref="O963:P963"/>
    <mergeCell ref="C964:D964"/>
    <mergeCell ref="E964:F964"/>
    <mergeCell ref="G964:H964"/>
    <mergeCell ref="I964:J964"/>
    <mergeCell ref="K964:L964"/>
    <mergeCell ref="M964:N964"/>
    <mergeCell ref="O964:P964"/>
    <mergeCell ref="C963:D963"/>
    <mergeCell ref="E963:F963"/>
    <mergeCell ref="M966:N966"/>
    <mergeCell ref="O966:P966"/>
    <mergeCell ref="C965:D965"/>
    <mergeCell ref="E965:F965"/>
    <mergeCell ref="G965:H965"/>
    <mergeCell ref="I965:J965"/>
    <mergeCell ref="K965:L965"/>
    <mergeCell ref="M965:N965"/>
    <mergeCell ref="G967:H967"/>
    <mergeCell ref="I967:J967"/>
    <mergeCell ref="K967:L967"/>
    <mergeCell ref="M967:N967"/>
    <mergeCell ref="O965:P965"/>
    <mergeCell ref="C966:D966"/>
    <mergeCell ref="E966:F966"/>
    <mergeCell ref="G966:H966"/>
    <mergeCell ref="I966:J966"/>
    <mergeCell ref="K966:L966"/>
    <mergeCell ref="O967:P967"/>
    <mergeCell ref="C968:D968"/>
    <mergeCell ref="E968:F968"/>
    <mergeCell ref="G968:H968"/>
    <mergeCell ref="I968:J968"/>
    <mergeCell ref="K968:L968"/>
    <mergeCell ref="M968:N968"/>
    <mergeCell ref="O968:P968"/>
    <mergeCell ref="C967:D967"/>
    <mergeCell ref="E967:F967"/>
    <mergeCell ref="M970:N970"/>
    <mergeCell ref="O970:P970"/>
    <mergeCell ref="C969:D969"/>
    <mergeCell ref="E969:F969"/>
    <mergeCell ref="G969:H969"/>
    <mergeCell ref="I969:J969"/>
    <mergeCell ref="K969:L969"/>
    <mergeCell ref="O971:P971"/>
    <mergeCell ref="M969:N969"/>
    <mergeCell ref="G971:H971"/>
    <mergeCell ref="I971:J971"/>
    <mergeCell ref="K971:L971"/>
    <mergeCell ref="M971:N971"/>
    <mergeCell ref="O969:P969"/>
    <mergeCell ref="E972:F972"/>
    <mergeCell ref="G972:H972"/>
    <mergeCell ref="I972:J972"/>
    <mergeCell ref="K972:L972"/>
    <mergeCell ref="M972:N972"/>
    <mergeCell ref="C970:D970"/>
    <mergeCell ref="E970:F970"/>
    <mergeCell ref="G970:H970"/>
    <mergeCell ref="I970:J970"/>
    <mergeCell ref="K970:L970"/>
    <mergeCell ref="O972:P972"/>
    <mergeCell ref="C971:D971"/>
    <mergeCell ref="E971:F971"/>
    <mergeCell ref="C973:D973"/>
    <mergeCell ref="E973:F973"/>
    <mergeCell ref="G973:H973"/>
    <mergeCell ref="I973:J973"/>
    <mergeCell ref="K973:L973"/>
    <mergeCell ref="M973:N973"/>
    <mergeCell ref="C972:D972"/>
    <mergeCell ref="C974:D974"/>
    <mergeCell ref="E974:F974"/>
    <mergeCell ref="G974:H974"/>
    <mergeCell ref="I974:J974"/>
    <mergeCell ref="K974:L974"/>
    <mergeCell ref="M974:N974"/>
    <mergeCell ref="K976:L976"/>
    <mergeCell ref="G975:H975"/>
    <mergeCell ref="I975:J975"/>
    <mergeCell ref="K975:L975"/>
    <mergeCell ref="M975:N975"/>
    <mergeCell ref="O973:P973"/>
    <mergeCell ref="O974:P974"/>
    <mergeCell ref="O975:P975"/>
    <mergeCell ref="E975:F975"/>
    <mergeCell ref="A976:B976"/>
    <mergeCell ref="C976:D976"/>
    <mergeCell ref="E976:F976"/>
    <mergeCell ref="G976:H976"/>
    <mergeCell ref="I976:J976"/>
    <mergeCell ref="O978:P978"/>
    <mergeCell ref="M976:N976"/>
    <mergeCell ref="O976:P976"/>
    <mergeCell ref="C975:D975"/>
    <mergeCell ref="C977:F977"/>
    <mergeCell ref="G977:H977"/>
    <mergeCell ref="I977:J977"/>
    <mergeCell ref="K977:L977"/>
    <mergeCell ref="M977:N977"/>
    <mergeCell ref="O977:P977"/>
    <mergeCell ref="E983:F983"/>
    <mergeCell ref="G983:H983"/>
    <mergeCell ref="I983:J983"/>
    <mergeCell ref="K983:L983"/>
    <mergeCell ref="M983:N983"/>
    <mergeCell ref="C978:F978"/>
    <mergeCell ref="G978:H978"/>
    <mergeCell ref="I978:J978"/>
    <mergeCell ref="K978:L978"/>
    <mergeCell ref="M978:N978"/>
    <mergeCell ref="K985:L985"/>
    <mergeCell ref="O983:P983"/>
    <mergeCell ref="C984:D984"/>
    <mergeCell ref="E984:F984"/>
    <mergeCell ref="G984:H984"/>
    <mergeCell ref="I984:J984"/>
    <mergeCell ref="K984:L984"/>
    <mergeCell ref="M984:N984"/>
    <mergeCell ref="O984:P984"/>
    <mergeCell ref="C983:D983"/>
    <mergeCell ref="M985:N985"/>
    <mergeCell ref="O985:P985"/>
    <mergeCell ref="C986:D986"/>
    <mergeCell ref="E986:F986"/>
    <mergeCell ref="G986:H986"/>
    <mergeCell ref="I986:J986"/>
    <mergeCell ref="K986:L986"/>
    <mergeCell ref="M986:N986"/>
    <mergeCell ref="O986:P986"/>
    <mergeCell ref="C985:D985"/>
    <mergeCell ref="A987:A988"/>
    <mergeCell ref="C987:D987"/>
    <mergeCell ref="E987:F988"/>
    <mergeCell ref="G987:H988"/>
    <mergeCell ref="I987:J988"/>
    <mergeCell ref="K987:L988"/>
    <mergeCell ref="B985:B988"/>
    <mergeCell ref="E985:F985"/>
    <mergeCell ref="G985:H985"/>
    <mergeCell ref="I985:J985"/>
    <mergeCell ref="M987:N987"/>
    <mergeCell ref="O987:P988"/>
    <mergeCell ref="C988:D988"/>
    <mergeCell ref="M988:N988"/>
    <mergeCell ref="C989:D989"/>
    <mergeCell ref="E989:F989"/>
    <mergeCell ref="G989:H989"/>
    <mergeCell ref="I989:J989"/>
    <mergeCell ref="K989:L989"/>
    <mergeCell ref="M989:N989"/>
    <mergeCell ref="O989:P989"/>
    <mergeCell ref="C990:D990"/>
    <mergeCell ref="E990:F990"/>
    <mergeCell ref="G990:H990"/>
    <mergeCell ref="I990:J990"/>
    <mergeCell ref="K990:L990"/>
    <mergeCell ref="M990:N990"/>
    <mergeCell ref="O990:P990"/>
    <mergeCell ref="M992:N992"/>
    <mergeCell ref="O992:P992"/>
    <mergeCell ref="C991:D991"/>
    <mergeCell ref="E991:F991"/>
    <mergeCell ref="G991:H991"/>
    <mergeCell ref="I991:J991"/>
    <mergeCell ref="K991:L991"/>
    <mergeCell ref="M991:N991"/>
    <mergeCell ref="G993:H993"/>
    <mergeCell ref="I993:J993"/>
    <mergeCell ref="K993:L993"/>
    <mergeCell ref="M993:N993"/>
    <mergeCell ref="O991:P991"/>
    <mergeCell ref="C992:D992"/>
    <mergeCell ref="E992:F992"/>
    <mergeCell ref="G992:H992"/>
    <mergeCell ref="I992:J992"/>
    <mergeCell ref="K992:L992"/>
    <mergeCell ref="O993:P993"/>
    <mergeCell ref="C994:D994"/>
    <mergeCell ref="E994:F994"/>
    <mergeCell ref="G994:H994"/>
    <mergeCell ref="I994:J994"/>
    <mergeCell ref="K994:L994"/>
    <mergeCell ref="M994:N994"/>
    <mergeCell ref="O994:P994"/>
    <mergeCell ref="C993:D993"/>
    <mergeCell ref="E993:F993"/>
    <mergeCell ref="M996:N996"/>
    <mergeCell ref="O996:P996"/>
    <mergeCell ref="C995:D995"/>
    <mergeCell ref="E995:F995"/>
    <mergeCell ref="G995:H995"/>
    <mergeCell ref="I995:J995"/>
    <mergeCell ref="K995:L995"/>
    <mergeCell ref="M995:N995"/>
    <mergeCell ref="G997:H997"/>
    <mergeCell ref="I997:J997"/>
    <mergeCell ref="K997:L997"/>
    <mergeCell ref="M997:N997"/>
    <mergeCell ref="O995:P995"/>
    <mergeCell ref="C996:D996"/>
    <mergeCell ref="E996:F996"/>
    <mergeCell ref="G996:H996"/>
    <mergeCell ref="I996:J996"/>
    <mergeCell ref="K996:L996"/>
    <mergeCell ref="O997:P997"/>
    <mergeCell ref="C998:D998"/>
    <mergeCell ref="E998:F998"/>
    <mergeCell ref="G998:H998"/>
    <mergeCell ref="I998:J998"/>
    <mergeCell ref="K998:L998"/>
    <mergeCell ref="M998:N998"/>
    <mergeCell ref="O998:P998"/>
    <mergeCell ref="C997:D997"/>
    <mergeCell ref="E997:F997"/>
    <mergeCell ref="M1000:N1000"/>
    <mergeCell ref="O1000:P1000"/>
    <mergeCell ref="C999:D999"/>
    <mergeCell ref="E999:F999"/>
    <mergeCell ref="G999:H999"/>
    <mergeCell ref="I999:J999"/>
    <mergeCell ref="K999:L999"/>
    <mergeCell ref="M999:N999"/>
    <mergeCell ref="G1001:H1001"/>
    <mergeCell ref="I1001:J1001"/>
    <mergeCell ref="K1001:L1001"/>
    <mergeCell ref="M1001:N1001"/>
    <mergeCell ref="O999:P999"/>
    <mergeCell ref="C1000:D1000"/>
    <mergeCell ref="E1000:F1000"/>
    <mergeCell ref="G1000:H1000"/>
    <mergeCell ref="I1000:J1000"/>
    <mergeCell ref="K1000:L1000"/>
    <mergeCell ref="O1001:P1001"/>
    <mergeCell ref="C1002:D1002"/>
    <mergeCell ref="E1002:F1002"/>
    <mergeCell ref="G1002:H1002"/>
    <mergeCell ref="I1002:J1002"/>
    <mergeCell ref="K1002:L1002"/>
    <mergeCell ref="M1002:N1002"/>
    <mergeCell ref="O1002:P1002"/>
    <mergeCell ref="C1001:D1001"/>
    <mergeCell ref="E1001:F1001"/>
    <mergeCell ref="C1003:D1003"/>
    <mergeCell ref="E1003:F1003"/>
    <mergeCell ref="G1003:H1003"/>
    <mergeCell ref="I1003:J1003"/>
    <mergeCell ref="K1003:L1003"/>
    <mergeCell ref="M1003:N1003"/>
    <mergeCell ref="C1004:D1004"/>
    <mergeCell ref="E1004:F1004"/>
    <mergeCell ref="G1004:H1004"/>
    <mergeCell ref="I1004:J1004"/>
    <mergeCell ref="K1004:L1004"/>
    <mergeCell ref="M1004:N1004"/>
    <mergeCell ref="G1005:H1005"/>
    <mergeCell ref="I1005:J1005"/>
    <mergeCell ref="K1005:L1005"/>
    <mergeCell ref="M1005:N1005"/>
    <mergeCell ref="O1003:P1003"/>
    <mergeCell ref="O1004:P1004"/>
    <mergeCell ref="O1005:P1005"/>
    <mergeCell ref="A1006:B1006"/>
    <mergeCell ref="C1006:D1006"/>
    <mergeCell ref="E1006:F1006"/>
    <mergeCell ref="G1006:H1006"/>
    <mergeCell ref="I1006:J1006"/>
    <mergeCell ref="K1006:L1006"/>
    <mergeCell ref="M1006:N1006"/>
    <mergeCell ref="O1006:P1006"/>
    <mergeCell ref="C1005:D1005"/>
    <mergeCell ref="C1007:F1007"/>
    <mergeCell ref="G1007:H1007"/>
    <mergeCell ref="I1007:J1007"/>
    <mergeCell ref="K1007:L1007"/>
    <mergeCell ref="M1007:N1007"/>
    <mergeCell ref="O1007:P1007"/>
    <mergeCell ref="E1005:F1005"/>
    <mergeCell ref="C1008:F1008"/>
    <mergeCell ref="G1008:H1008"/>
    <mergeCell ref="I1008:J1008"/>
    <mergeCell ref="K1008:L1008"/>
    <mergeCell ref="M1008:N1008"/>
    <mergeCell ref="O1008:P1008"/>
    <mergeCell ref="C1009:F1009"/>
    <mergeCell ref="G1009:H1009"/>
    <mergeCell ref="I1009:J1009"/>
    <mergeCell ref="K1009:L1009"/>
    <mergeCell ref="C1013:D1013"/>
    <mergeCell ref="E1013:F1013"/>
    <mergeCell ref="G1013:H1013"/>
    <mergeCell ref="I1013:J1013"/>
    <mergeCell ref="K1013:L1013"/>
    <mergeCell ref="K1015:L1015"/>
    <mergeCell ref="M1013:N1013"/>
    <mergeCell ref="O1013:P1013"/>
    <mergeCell ref="C1014:D1014"/>
    <mergeCell ref="E1014:F1014"/>
    <mergeCell ref="G1014:H1014"/>
    <mergeCell ref="I1014:J1014"/>
    <mergeCell ref="K1014:L1014"/>
    <mergeCell ref="M1014:N1014"/>
    <mergeCell ref="O1014:P1014"/>
    <mergeCell ref="M1015:N1015"/>
    <mergeCell ref="O1015:P1015"/>
    <mergeCell ref="C1016:D1016"/>
    <mergeCell ref="E1016:F1016"/>
    <mergeCell ref="G1016:H1016"/>
    <mergeCell ref="I1016:J1016"/>
    <mergeCell ref="K1016:L1016"/>
    <mergeCell ref="M1016:N1016"/>
    <mergeCell ref="O1016:P1016"/>
    <mergeCell ref="C1015:D1015"/>
    <mergeCell ref="A1017:A1018"/>
    <mergeCell ref="C1017:D1017"/>
    <mergeCell ref="E1017:F1018"/>
    <mergeCell ref="G1017:H1018"/>
    <mergeCell ref="I1017:J1018"/>
    <mergeCell ref="K1017:L1018"/>
    <mergeCell ref="B1015:B1018"/>
    <mergeCell ref="E1015:F1015"/>
    <mergeCell ref="G1015:H1015"/>
    <mergeCell ref="I1015:J1015"/>
    <mergeCell ref="M1017:N1017"/>
    <mergeCell ref="O1017:P1018"/>
    <mergeCell ref="C1018:D1018"/>
    <mergeCell ref="M1018:N1018"/>
    <mergeCell ref="C1019:D1019"/>
    <mergeCell ref="E1019:F1019"/>
    <mergeCell ref="G1019:H1019"/>
    <mergeCell ref="I1019:J1019"/>
    <mergeCell ref="K1019:L1019"/>
    <mergeCell ref="M1019:N1019"/>
    <mergeCell ref="O1019:P1019"/>
    <mergeCell ref="C1020:D1020"/>
    <mergeCell ref="E1020:F1020"/>
    <mergeCell ref="G1020:H1020"/>
    <mergeCell ref="I1020:J1020"/>
    <mergeCell ref="K1020:L1020"/>
    <mergeCell ref="M1020:N1020"/>
    <mergeCell ref="O1020:P1020"/>
    <mergeCell ref="M1022:N1022"/>
    <mergeCell ref="O1022:P1022"/>
    <mergeCell ref="C1021:D1021"/>
    <mergeCell ref="E1021:F1021"/>
    <mergeCell ref="G1021:H1021"/>
    <mergeCell ref="I1021:J1021"/>
    <mergeCell ref="K1021:L1021"/>
    <mergeCell ref="M1021:N1021"/>
    <mergeCell ref="G1023:H1023"/>
    <mergeCell ref="I1023:J1023"/>
    <mergeCell ref="K1023:L1023"/>
    <mergeCell ref="M1023:N1023"/>
    <mergeCell ref="O1021:P1021"/>
    <mergeCell ref="C1022:D1022"/>
    <mergeCell ref="E1022:F1022"/>
    <mergeCell ref="G1022:H1022"/>
    <mergeCell ref="I1022:J1022"/>
    <mergeCell ref="K1022:L1022"/>
    <mergeCell ref="O1023:P1023"/>
    <mergeCell ref="C1024:D1024"/>
    <mergeCell ref="E1024:F1024"/>
    <mergeCell ref="G1024:H1024"/>
    <mergeCell ref="I1024:J1024"/>
    <mergeCell ref="K1024:L1024"/>
    <mergeCell ref="M1024:N1024"/>
    <mergeCell ref="O1024:P1024"/>
    <mergeCell ref="C1023:D1023"/>
    <mergeCell ref="E1023:F1023"/>
    <mergeCell ref="M1026:N1026"/>
    <mergeCell ref="O1026:P1026"/>
    <mergeCell ref="C1025:D1025"/>
    <mergeCell ref="E1025:F1025"/>
    <mergeCell ref="G1025:H1025"/>
    <mergeCell ref="I1025:J1025"/>
    <mergeCell ref="K1025:L1025"/>
    <mergeCell ref="M1025:N1025"/>
    <mergeCell ref="G1027:H1027"/>
    <mergeCell ref="I1027:J1027"/>
    <mergeCell ref="K1027:L1027"/>
    <mergeCell ref="M1027:N1027"/>
    <mergeCell ref="O1025:P1025"/>
    <mergeCell ref="C1026:D1026"/>
    <mergeCell ref="E1026:F1026"/>
    <mergeCell ref="G1026:H1026"/>
    <mergeCell ref="I1026:J1026"/>
    <mergeCell ref="K1026:L1026"/>
    <mergeCell ref="O1027:P1027"/>
    <mergeCell ref="C1028:D1028"/>
    <mergeCell ref="E1028:F1028"/>
    <mergeCell ref="G1028:H1028"/>
    <mergeCell ref="I1028:J1028"/>
    <mergeCell ref="K1028:L1028"/>
    <mergeCell ref="M1028:N1028"/>
    <mergeCell ref="O1028:P1028"/>
    <mergeCell ref="C1027:D1027"/>
    <mergeCell ref="E1027:F1027"/>
    <mergeCell ref="M1030:N1030"/>
    <mergeCell ref="O1030:P1030"/>
    <mergeCell ref="C1029:D1029"/>
    <mergeCell ref="E1029:F1029"/>
    <mergeCell ref="G1029:H1029"/>
    <mergeCell ref="I1029:J1029"/>
    <mergeCell ref="K1029:L1029"/>
    <mergeCell ref="M1029:N1029"/>
    <mergeCell ref="G1031:H1031"/>
    <mergeCell ref="I1031:J1031"/>
    <mergeCell ref="K1031:L1031"/>
    <mergeCell ref="M1031:N1031"/>
    <mergeCell ref="O1029:P1029"/>
    <mergeCell ref="C1030:D1030"/>
    <mergeCell ref="E1030:F1030"/>
    <mergeCell ref="G1030:H1030"/>
    <mergeCell ref="I1030:J1030"/>
    <mergeCell ref="K1030:L1030"/>
    <mergeCell ref="O1031:P1031"/>
    <mergeCell ref="C1032:D1032"/>
    <mergeCell ref="E1032:F1032"/>
    <mergeCell ref="G1032:H1032"/>
    <mergeCell ref="I1032:J1032"/>
    <mergeCell ref="K1032:L1032"/>
    <mergeCell ref="M1032:N1032"/>
    <mergeCell ref="O1032:P1032"/>
    <mergeCell ref="C1031:D1031"/>
    <mergeCell ref="E1031:F1031"/>
    <mergeCell ref="C1033:D1033"/>
    <mergeCell ref="E1033:F1033"/>
    <mergeCell ref="G1033:H1033"/>
    <mergeCell ref="I1033:J1033"/>
    <mergeCell ref="K1033:L1033"/>
    <mergeCell ref="M1033:N1033"/>
    <mergeCell ref="C1034:D1034"/>
    <mergeCell ref="E1034:F1034"/>
    <mergeCell ref="G1034:H1034"/>
    <mergeCell ref="I1034:J1034"/>
    <mergeCell ref="K1034:L1034"/>
    <mergeCell ref="M1034:N1034"/>
    <mergeCell ref="E1035:F1035"/>
    <mergeCell ref="G1035:H1035"/>
    <mergeCell ref="I1035:J1035"/>
    <mergeCell ref="K1035:L1035"/>
    <mergeCell ref="M1035:N1035"/>
    <mergeCell ref="O1033:P1033"/>
    <mergeCell ref="O1034:P1034"/>
    <mergeCell ref="O1035:P1035"/>
    <mergeCell ref="A1036:B1036"/>
    <mergeCell ref="C1036:D1036"/>
    <mergeCell ref="E1036:F1036"/>
    <mergeCell ref="G1036:H1036"/>
    <mergeCell ref="I1036:J1036"/>
    <mergeCell ref="K1036:L1036"/>
    <mergeCell ref="M1036:N1036"/>
    <mergeCell ref="O1036:P1036"/>
    <mergeCell ref="C1035:D1035"/>
    <mergeCell ref="M1038:N1038"/>
    <mergeCell ref="O1038:P1038"/>
    <mergeCell ref="C1037:F1037"/>
    <mergeCell ref="G1037:H1037"/>
    <mergeCell ref="I1037:J1037"/>
    <mergeCell ref="K1037:L1037"/>
    <mergeCell ref="M1037:N1037"/>
    <mergeCell ref="O1037:P1037"/>
    <mergeCell ref="C1039:F1039"/>
    <mergeCell ref="G1039:H1039"/>
    <mergeCell ref="I1039:J1039"/>
    <mergeCell ref="K1039:L1039"/>
    <mergeCell ref="C1038:F1038"/>
    <mergeCell ref="G1038:H1038"/>
    <mergeCell ref="I1038:J1038"/>
    <mergeCell ref="K1038:L1038"/>
    <mergeCell ref="E467:F467"/>
    <mergeCell ref="G467:H467"/>
    <mergeCell ref="I467:J467"/>
    <mergeCell ref="K467:L467"/>
    <mergeCell ref="M467:N467"/>
    <mergeCell ref="O726:P726"/>
    <mergeCell ref="C722:F722"/>
    <mergeCell ref="G722:H722"/>
    <mergeCell ref="I722:J722"/>
    <mergeCell ref="K722:L722"/>
    <mergeCell ref="K469:L469"/>
    <mergeCell ref="O467:P467"/>
    <mergeCell ref="C468:D468"/>
    <mergeCell ref="E468:F468"/>
    <mergeCell ref="G468:H468"/>
    <mergeCell ref="I468:J468"/>
    <mergeCell ref="K468:L468"/>
    <mergeCell ref="M468:N468"/>
    <mergeCell ref="O468:P468"/>
    <mergeCell ref="C467:D467"/>
    <mergeCell ref="M469:N469"/>
    <mergeCell ref="O469:P469"/>
    <mergeCell ref="C470:D470"/>
    <mergeCell ref="E470:F470"/>
    <mergeCell ref="G470:H470"/>
    <mergeCell ref="I470:J470"/>
    <mergeCell ref="K470:L470"/>
    <mergeCell ref="M470:N470"/>
    <mergeCell ref="O470:P470"/>
    <mergeCell ref="C469:D469"/>
    <mergeCell ref="A471:A472"/>
    <mergeCell ref="C471:D471"/>
    <mergeCell ref="E471:F472"/>
    <mergeCell ref="G471:H472"/>
    <mergeCell ref="I471:J472"/>
    <mergeCell ref="K471:L472"/>
    <mergeCell ref="B469:B472"/>
    <mergeCell ref="E469:F469"/>
    <mergeCell ref="G469:H469"/>
    <mergeCell ref="I469:J469"/>
    <mergeCell ref="M471:N471"/>
    <mergeCell ref="O471:P472"/>
    <mergeCell ref="C472:D472"/>
    <mergeCell ref="M472:N472"/>
    <mergeCell ref="C473:D473"/>
    <mergeCell ref="E473:F473"/>
    <mergeCell ref="G473:H473"/>
    <mergeCell ref="I473:J473"/>
    <mergeCell ref="K473:L473"/>
    <mergeCell ref="M473:N473"/>
    <mergeCell ref="O473:P473"/>
    <mergeCell ref="C474:D474"/>
    <mergeCell ref="E474:F474"/>
    <mergeCell ref="G474:H474"/>
    <mergeCell ref="I474:J474"/>
    <mergeCell ref="K474:L474"/>
    <mergeCell ref="M474:N474"/>
    <mergeCell ref="O474:P474"/>
    <mergeCell ref="M476:N476"/>
    <mergeCell ref="O476:P476"/>
    <mergeCell ref="C475:D475"/>
    <mergeCell ref="E475:F475"/>
    <mergeCell ref="G475:H475"/>
    <mergeCell ref="I475:J475"/>
    <mergeCell ref="K475:L475"/>
    <mergeCell ref="M475:N475"/>
    <mergeCell ref="G477:H477"/>
    <mergeCell ref="I477:J477"/>
    <mergeCell ref="K477:L477"/>
    <mergeCell ref="M477:N477"/>
    <mergeCell ref="O475:P475"/>
    <mergeCell ref="C476:D476"/>
    <mergeCell ref="E476:F476"/>
    <mergeCell ref="G476:H476"/>
    <mergeCell ref="I476:J476"/>
    <mergeCell ref="K476:L476"/>
    <mergeCell ref="O477:P477"/>
    <mergeCell ref="C478:D478"/>
    <mergeCell ref="E478:F478"/>
    <mergeCell ref="G478:H478"/>
    <mergeCell ref="I478:J478"/>
    <mergeCell ref="K478:L478"/>
    <mergeCell ref="M478:N478"/>
    <mergeCell ref="O478:P478"/>
    <mergeCell ref="C477:D477"/>
    <mergeCell ref="E477:F477"/>
    <mergeCell ref="M480:N480"/>
    <mergeCell ref="O480:P480"/>
    <mergeCell ref="C479:D479"/>
    <mergeCell ref="E479:F479"/>
    <mergeCell ref="G479:H479"/>
    <mergeCell ref="I479:J479"/>
    <mergeCell ref="K479:L479"/>
    <mergeCell ref="M479:N479"/>
    <mergeCell ref="G481:H481"/>
    <mergeCell ref="I481:J481"/>
    <mergeCell ref="K481:L481"/>
    <mergeCell ref="M481:N481"/>
    <mergeCell ref="O479:P479"/>
    <mergeCell ref="C480:D480"/>
    <mergeCell ref="E480:F480"/>
    <mergeCell ref="G480:H480"/>
    <mergeCell ref="I480:J480"/>
    <mergeCell ref="K480:L480"/>
    <mergeCell ref="O481:P481"/>
    <mergeCell ref="C482:D482"/>
    <mergeCell ref="E482:F482"/>
    <mergeCell ref="G482:H482"/>
    <mergeCell ref="I482:J482"/>
    <mergeCell ref="K482:L482"/>
    <mergeCell ref="M482:N482"/>
    <mergeCell ref="O482:P482"/>
    <mergeCell ref="C481:D481"/>
    <mergeCell ref="E481:F481"/>
    <mergeCell ref="M484:N484"/>
    <mergeCell ref="O484:P484"/>
    <mergeCell ref="C483:D483"/>
    <mergeCell ref="E483:F483"/>
    <mergeCell ref="G483:H483"/>
    <mergeCell ref="I483:J483"/>
    <mergeCell ref="K483:L483"/>
    <mergeCell ref="M483:N483"/>
    <mergeCell ref="G485:H485"/>
    <mergeCell ref="I485:J485"/>
    <mergeCell ref="K485:L485"/>
    <mergeCell ref="M485:N485"/>
    <mergeCell ref="O483:P483"/>
    <mergeCell ref="C484:D484"/>
    <mergeCell ref="E484:F484"/>
    <mergeCell ref="G484:H484"/>
    <mergeCell ref="I484:J484"/>
    <mergeCell ref="K484:L484"/>
    <mergeCell ref="O485:P485"/>
    <mergeCell ref="C486:D486"/>
    <mergeCell ref="E486:F486"/>
    <mergeCell ref="G486:H486"/>
    <mergeCell ref="I486:J486"/>
    <mergeCell ref="K486:L486"/>
    <mergeCell ref="M486:N486"/>
    <mergeCell ref="O486:P486"/>
    <mergeCell ref="C485:D485"/>
    <mergeCell ref="E485:F485"/>
    <mergeCell ref="C487:D487"/>
    <mergeCell ref="E487:F487"/>
    <mergeCell ref="G487:H487"/>
    <mergeCell ref="I487:J487"/>
    <mergeCell ref="K487:L487"/>
    <mergeCell ref="M487:N487"/>
    <mergeCell ref="C488:D488"/>
    <mergeCell ref="E488:F488"/>
    <mergeCell ref="G488:H488"/>
    <mergeCell ref="I488:J488"/>
    <mergeCell ref="K488:L488"/>
    <mergeCell ref="M488:N488"/>
    <mergeCell ref="E489:F489"/>
    <mergeCell ref="G489:H489"/>
    <mergeCell ref="I489:J489"/>
    <mergeCell ref="K489:L489"/>
    <mergeCell ref="M489:N489"/>
    <mergeCell ref="O487:P487"/>
    <mergeCell ref="O488:P488"/>
    <mergeCell ref="O489:P489"/>
    <mergeCell ref="A490:B490"/>
    <mergeCell ref="C490:D490"/>
    <mergeCell ref="E490:F490"/>
    <mergeCell ref="G490:H490"/>
    <mergeCell ref="I490:J490"/>
    <mergeCell ref="K490:L490"/>
    <mergeCell ref="M490:N490"/>
    <mergeCell ref="O490:P490"/>
    <mergeCell ref="C489:D489"/>
    <mergeCell ref="M492:N492"/>
    <mergeCell ref="O492:P492"/>
    <mergeCell ref="C491:F491"/>
    <mergeCell ref="G491:H491"/>
    <mergeCell ref="I491:J491"/>
    <mergeCell ref="K491:L491"/>
    <mergeCell ref="M491:N491"/>
    <mergeCell ref="O491:P491"/>
    <mergeCell ref="C493:F493"/>
    <mergeCell ref="G493:H493"/>
    <mergeCell ref="I493:J493"/>
    <mergeCell ref="K493:L493"/>
    <mergeCell ref="C492:F492"/>
    <mergeCell ref="G492:H492"/>
    <mergeCell ref="I492:J492"/>
    <mergeCell ref="K492:L492"/>
  </mergeCells>
  <printOptions/>
  <pageMargins left="0.7" right="0.7" top="0.75" bottom="0.75" header="0.3" footer="0.3"/>
  <pageSetup horizontalDpi="600" verticalDpi="600" orientation="landscape" paperSize="9" scale="75" r:id="rId1"/>
  <rowBreaks count="28" manualBreakCount="28">
    <brk id="31" max="255" man="1"/>
    <brk id="62" max="255" man="1"/>
    <brk id="92" max="255" man="1"/>
    <brk id="122" max="255" man="1"/>
    <brk id="150" max="255" man="1"/>
    <brk id="178" max="255" man="1"/>
    <brk id="206" max="255" man="1"/>
    <brk id="234" max="255" man="1"/>
    <brk id="262" max="255" man="1"/>
    <brk id="290" max="255" man="1"/>
    <brk id="320" max="27" man="1"/>
    <brk id="348" max="27" man="1"/>
    <brk id="377" max="27" man="1"/>
    <brk id="406" max="27" man="1"/>
    <brk id="436" max="27" man="1"/>
    <brk id="465" max="27" man="1"/>
    <brk id="495" max="27" man="1"/>
    <brk id="523" max="27" man="1"/>
    <brk id="551" max="27" man="1"/>
    <brk id="580" max="27" man="1"/>
    <brk id="609" max="27" man="1"/>
    <brk id="638" max="27" man="1"/>
    <brk id="667" max="27" man="1"/>
    <brk id="695" max="27" man="1"/>
    <brk id="725" max="27" man="1"/>
    <brk id="754" max="27" man="1"/>
    <brk id="782" max="27" man="1"/>
    <brk id="810" max="27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5">
      <selection activeCell="C74" sqref="C74"/>
    </sheetView>
  </sheetViews>
  <sheetFormatPr defaultColWidth="9.140625" defaultRowHeight="15"/>
  <cols>
    <col min="1" max="1" width="11.140625" style="0" customWidth="1"/>
    <col min="2" max="2" width="57.140625" style="0" customWidth="1"/>
    <col min="3" max="3" width="14.140625" style="0" customWidth="1"/>
    <col min="9" max="9" width="10.140625" style="0" bestFit="1" customWidth="1"/>
  </cols>
  <sheetData>
    <row r="1" spans="1:11" ht="16.5" thickBot="1">
      <c r="A1" s="126"/>
      <c r="B1" s="126" t="s">
        <v>155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63" customHeight="1">
      <c r="A2" s="438" t="s">
        <v>40</v>
      </c>
      <c r="B2" s="440" t="s">
        <v>171</v>
      </c>
      <c r="C2" s="24" t="s">
        <v>42</v>
      </c>
      <c r="D2" s="24" t="s">
        <v>43</v>
      </c>
      <c r="E2" s="24" t="s">
        <v>44</v>
      </c>
      <c r="F2" s="24" t="s">
        <v>45</v>
      </c>
      <c r="G2" s="440" t="s">
        <v>212</v>
      </c>
      <c r="H2" s="440" t="s">
        <v>47</v>
      </c>
      <c r="I2" s="440" t="s">
        <v>213</v>
      </c>
      <c r="J2" s="440" t="s">
        <v>48</v>
      </c>
      <c r="K2" s="434" t="s">
        <v>39</v>
      </c>
    </row>
    <row r="3" spans="1:11" ht="15.75" customHeight="1">
      <c r="A3" s="439"/>
      <c r="B3" s="436"/>
      <c r="C3" s="25" t="s">
        <v>49</v>
      </c>
      <c r="D3" s="25" t="s">
        <v>50</v>
      </c>
      <c r="E3" s="25" t="s">
        <v>50</v>
      </c>
      <c r="F3" s="436" t="s">
        <v>51</v>
      </c>
      <c r="G3" s="436"/>
      <c r="H3" s="436"/>
      <c r="I3" s="436"/>
      <c r="J3" s="436"/>
      <c r="K3" s="435"/>
    </row>
    <row r="4" spans="1:11" ht="117.75" customHeight="1" thickBot="1">
      <c r="A4" s="439"/>
      <c r="B4" s="437"/>
      <c r="C4" s="25" t="s">
        <v>52</v>
      </c>
      <c r="D4" s="26" t="s">
        <v>52</v>
      </c>
      <c r="E4" s="26" t="s">
        <v>52</v>
      </c>
      <c r="F4" s="437"/>
      <c r="G4" s="436"/>
      <c r="H4" s="436"/>
      <c r="I4" s="436"/>
      <c r="J4" s="436"/>
      <c r="K4" s="435"/>
    </row>
    <row r="5" spans="1:11" ht="15.75">
      <c r="A5" s="72">
        <v>6540497</v>
      </c>
      <c r="B5" s="72" t="s">
        <v>92</v>
      </c>
      <c r="C5" s="72">
        <v>15476.534</v>
      </c>
      <c r="D5" s="72">
        <v>2018</v>
      </c>
      <c r="E5" s="72">
        <v>2019</v>
      </c>
      <c r="F5" s="140" t="s">
        <v>162</v>
      </c>
      <c r="G5" s="141">
        <v>443.306</v>
      </c>
      <c r="H5" s="141">
        <v>443.306</v>
      </c>
      <c r="I5" s="141">
        <v>443.306</v>
      </c>
      <c r="J5" s="72">
        <v>15476.534</v>
      </c>
      <c r="K5" s="72"/>
    </row>
    <row r="6" spans="1:11" s="15" customFormat="1" ht="15.75">
      <c r="A6" s="72">
        <v>6540163</v>
      </c>
      <c r="B6" s="72" t="s">
        <v>241</v>
      </c>
      <c r="C6" s="72">
        <v>9973.26</v>
      </c>
      <c r="D6" s="72">
        <v>2018</v>
      </c>
      <c r="E6" s="72">
        <v>2019</v>
      </c>
      <c r="F6" s="140" t="s">
        <v>162</v>
      </c>
      <c r="G6" s="141">
        <v>6471</v>
      </c>
      <c r="H6" s="141">
        <v>0</v>
      </c>
      <c r="I6" s="141">
        <v>0</v>
      </c>
      <c r="J6" s="72">
        <v>3502.26</v>
      </c>
      <c r="K6" s="72"/>
    </row>
    <row r="7" spans="1:11" ht="15.75">
      <c r="A7" s="72">
        <v>6540536</v>
      </c>
      <c r="B7" s="72" t="s">
        <v>118</v>
      </c>
      <c r="C7" s="72">
        <v>75</v>
      </c>
      <c r="D7" s="72">
        <v>2018</v>
      </c>
      <c r="E7" s="72">
        <v>2019</v>
      </c>
      <c r="F7" s="140" t="s">
        <v>162</v>
      </c>
      <c r="G7" s="207">
        <v>74.64</v>
      </c>
      <c r="H7" s="164">
        <v>0</v>
      </c>
      <c r="I7" s="72">
        <v>0</v>
      </c>
      <c r="J7" s="72">
        <v>0</v>
      </c>
      <c r="K7" s="72"/>
    </row>
    <row r="8" spans="1:11" ht="15.75">
      <c r="A8" s="72">
        <v>6540577</v>
      </c>
      <c r="B8" s="72" t="s">
        <v>121</v>
      </c>
      <c r="C8" s="72">
        <v>26.473</v>
      </c>
      <c r="D8" s="72">
        <v>2020</v>
      </c>
      <c r="E8" s="72"/>
      <c r="F8" s="140" t="s">
        <v>162</v>
      </c>
      <c r="G8" s="207">
        <v>26.473</v>
      </c>
      <c r="H8" s="164">
        <v>0</v>
      </c>
      <c r="I8" s="72">
        <v>0</v>
      </c>
      <c r="J8" s="72">
        <v>0</v>
      </c>
      <c r="K8" s="72"/>
    </row>
    <row r="9" spans="1:11" ht="15.75">
      <c r="A9" s="74" t="s">
        <v>122</v>
      </c>
      <c r="B9" s="72" t="s">
        <v>123</v>
      </c>
      <c r="C9" s="144">
        <v>87857.557</v>
      </c>
      <c r="D9" s="72">
        <v>2019</v>
      </c>
      <c r="E9" s="72">
        <v>2020</v>
      </c>
      <c r="F9" s="140" t="s">
        <v>172</v>
      </c>
      <c r="G9" s="72">
        <v>7447.003</v>
      </c>
      <c r="H9" s="164">
        <v>0</v>
      </c>
      <c r="I9" s="72">
        <v>0</v>
      </c>
      <c r="J9" s="72">
        <v>78923</v>
      </c>
      <c r="K9" s="72"/>
    </row>
    <row r="10" spans="1:11" ht="15.75">
      <c r="A10" s="72">
        <v>6540547</v>
      </c>
      <c r="B10" s="72" t="s">
        <v>114</v>
      </c>
      <c r="C10" s="72">
        <v>794.88</v>
      </c>
      <c r="D10" s="72">
        <v>2019</v>
      </c>
      <c r="E10" s="72">
        <v>2020</v>
      </c>
      <c r="F10" s="140" t="s">
        <v>162</v>
      </c>
      <c r="G10" s="207">
        <v>794.88</v>
      </c>
      <c r="H10" s="142">
        <v>0</v>
      </c>
      <c r="I10" s="72">
        <v>0</v>
      </c>
      <c r="J10" s="72">
        <v>0</v>
      </c>
      <c r="K10" s="72"/>
    </row>
    <row r="11" spans="1:11" ht="15.75">
      <c r="A11" s="72">
        <v>6540548</v>
      </c>
      <c r="B11" s="72" t="s">
        <v>119</v>
      </c>
      <c r="C11" s="72">
        <v>102</v>
      </c>
      <c r="D11" s="72">
        <v>2020</v>
      </c>
      <c r="E11" s="72">
        <v>2020</v>
      </c>
      <c r="F11" s="140" t="s">
        <v>162</v>
      </c>
      <c r="G11" s="207">
        <v>102</v>
      </c>
      <c r="H11" s="164">
        <v>0</v>
      </c>
      <c r="I11" s="72">
        <v>0</v>
      </c>
      <c r="J11" s="72">
        <v>0</v>
      </c>
      <c r="K11" s="72"/>
    </row>
    <row r="12" spans="1:11" ht="15.75">
      <c r="A12" s="74" t="s">
        <v>163</v>
      </c>
      <c r="B12" s="72" t="s">
        <v>124</v>
      </c>
      <c r="C12" s="143">
        <v>99109.6</v>
      </c>
      <c r="D12" s="72">
        <v>2020</v>
      </c>
      <c r="E12" s="72">
        <v>2021</v>
      </c>
      <c r="F12" s="140" t="s">
        <v>173</v>
      </c>
      <c r="G12" s="207">
        <v>0</v>
      </c>
      <c r="H12" s="207">
        <v>0</v>
      </c>
      <c r="I12" s="140">
        <v>0</v>
      </c>
      <c r="J12" s="72">
        <v>85000</v>
      </c>
      <c r="K12" s="72"/>
    </row>
    <row r="13" spans="1:11" ht="15.75">
      <c r="A13" s="74" t="s">
        <v>164</v>
      </c>
      <c r="B13" s="72" t="s">
        <v>125</v>
      </c>
      <c r="C13" s="143">
        <v>1793.97</v>
      </c>
      <c r="D13" s="72">
        <v>2020</v>
      </c>
      <c r="E13" s="72">
        <v>2021</v>
      </c>
      <c r="F13" s="140" t="s">
        <v>173</v>
      </c>
      <c r="G13" s="207">
        <v>0</v>
      </c>
      <c r="H13" s="164">
        <v>0</v>
      </c>
      <c r="I13" s="72">
        <v>0</v>
      </c>
      <c r="J13" s="72">
        <v>1538.577</v>
      </c>
      <c r="K13" s="72"/>
    </row>
    <row r="14" spans="1:11" ht="15.75">
      <c r="A14" s="72">
        <v>6540484</v>
      </c>
      <c r="B14" s="72" t="s">
        <v>113</v>
      </c>
      <c r="C14" s="72">
        <v>7813.704</v>
      </c>
      <c r="D14" s="72">
        <v>2018</v>
      </c>
      <c r="E14" s="72">
        <v>2019</v>
      </c>
      <c r="F14" s="140" t="s">
        <v>162</v>
      </c>
      <c r="G14" s="141">
        <v>5181.74</v>
      </c>
      <c r="H14" s="141">
        <v>5181.74</v>
      </c>
      <c r="I14" s="141">
        <v>5181.74</v>
      </c>
      <c r="J14" s="72">
        <v>7813.704</v>
      </c>
      <c r="K14" s="72"/>
    </row>
    <row r="15" spans="1:11" ht="15.75">
      <c r="A15" s="74" t="s">
        <v>165</v>
      </c>
      <c r="B15" s="72" t="s">
        <v>166</v>
      </c>
      <c r="C15" s="72">
        <v>3376.4</v>
      </c>
      <c r="D15" s="72">
        <v>2020</v>
      </c>
      <c r="E15" s="72">
        <v>2021</v>
      </c>
      <c r="F15" s="72" t="s">
        <v>174</v>
      </c>
      <c r="G15" s="207">
        <v>0</v>
      </c>
      <c r="H15" s="164">
        <v>0</v>
      </c>
      <c r="I15" s="72">
        <v>0</v>
      </c>
      <c r="J15" s="72">
        <v>1500</v>
      </c>
      <c r="K15" s="72"/>
    </row>
    <row r="16" spans="1:11" ht="20.25" customHeight="1">
      <c r="A16" s="72">
        <v>6540598</v>
      </c>
      <c r="B16" s="72" t="s">
        <v>175</v>
      </c>
      <c r="C16" s="72">
        <v>94.089</v>
      </c>
      <c r="D16" s="72">
        <v>2020</v>
      </c>
      <c r="E16" s="72">
        <v>2021</v>
      </c>
      <c r="F16" s="140" t="s">
        <v>162</v>
      </c>
      <c r="G16" s="207">
        <v>94.089</v>
      </c>
      <c r="H16" s="164">
        <v>0</v>
      </c>
      <c r="I16" s="72">
        <v>0</v>
      </c>
      <c r="J16" s="72">
        <v>0</v>
      </c>
      <c r="K16" s="72"/>
    </row>
    <row r="17" spans="1:11" ht="15.75">
      <c r="A17" s="72">
        <v>6540599</v>
      </c>
      <c r="B17" s="72" t="s">
        <v>176</v>
      </c>
      <c r="C17" s="72">
        <v>14.113</v>
      </c>
      <c r="D17" s="72">
        <v>2020</v>
      </c>
      <c r="E17" s="72">
        <v>2021</v>
      </c>
      <c r="F17" s="140" t="s">
        <v>162</v>
      </c>
      <c r="G17" s="207">
        <v>14.113</v>
      </c>
      <c r="H17" s="164">
        <v>0</v>
      </c>
      <c r="I17" s="72">
        <v>0</v>
      </c>
      <c r="J17" s="72">
        <v>0</v>
      </c>
      <c r="K17" s="72"/>
    </row>
    <row r="18" spans="1:11" ht="15.75">
      <c r="A18" s="72">
        <v>6540603</v>
      </c>
      <c r="B18" s="145" t="s">
        <v>177</v>
      </c>
      <c r="C18" s="146">
        <v>461.126</v>
      </c>
      <c r="D18" s="72">
        <v>2020</v>
      </c>
      <c r="E18" s="72">
        <v>2021</v>
      </c>
      <c r="F18" s="140" t="s">
        <v>162</v>
      </c>
      <c r="G18" s="208">
        <v>461.126</v>
      </c>
      <c r="H18" s="164">
        <v>0</v>
      </c>
      <c r="I18" s="72">
        <v>0</v>
      </c>
      <c r="J18" s="72">
        <v>0</v>
      </c>
      <c r="K18" s="72"/>
    </row>
    <row r="19" spans="1:11" ht="15.75">
      <c r="A19" s="72">
        <v>6540604</v>
      </c>
      <c r="B19" s="145" t="s">
        <v>178</v>
      </c>
      <c r="C19" s="146">
        <v>55.335</v>
      </c>
      <c r="D19" s="72">
        <v>2020</v>
      </c>
      <c r="E19" s="72">
        <v>2021</v>
      </c>
      <c r="F19" s="140" t="s">
        <v>162</v>
      </c>
      <c r="G19" s="208">
        <v>55.335</v>
      </c>
      <c r="H19" s="164">
        <v>0</v>
      </c>
      <c r="I19" s="72">
        <v>0</v>
      </c>
      <c r="J19" s="72">
        <v>0</v>
      </c>
      <c r="K19" s="72"/>
    </row>
    <row r="20" spans="1:11" s="15" customFormat="1" ht="15.75">
      <c r="A20" s="74">
        <v>6540562</v>
      </c>
      <c r="B20" s="72" t="s">
        <v>120</v>
      </c>
      <c r="C20" s="76">
        <v>452.912</v>
      </c>
      <c r="D20" s="72">
        <v>2022</v>
      </c>
      <c r="E20" s="72">
        <v>2022</v>
      </c>
      <c r="F20" s="140" t="s">
        <v>162</v>
      </c>
      <c r="G20" s="207">
        <v>452.912</v>
      </c>
      <c r="H20" s="209">
        <v>0</v>
      </c>
      <c r="I20" s="146">
        <v>0</v>
      </c>
      <c r="J20" s="146">
        <v>0</v>
      </c>
      <c r="K20" s="72"/>
    </row>
    <row r="21" spans="1:11" s="15" customFormat="1" ht="15.75">
      <c r="A21" s="74">
        <v>6540563</v>
      </c>
      <c r="B21" s="72" t="s">
        <v>110</v>
      </c>
      <c r="C21" s="76">
        <v>500</v>
      </c>
      <c r="D21" s="72">
        <v>2022</v>
      </c>
      <c r="E21" s="72">
        <v>2022</v>
      </c>
      <c r="F21" s="140" t="s">
        <v>162</v>
      </c>
      <c r="G21" s="207">
        <v>500</v>
      </c>
      <c r="H21" s="209">
        <v>0</v>
      </c>
      <c r="I21" s="146">
        <v>0</v>
      </c>
      <c r="J21" s="146">
        <v>0</v>
      </c>
      <c r="K21" s="72"/>
    </row>
    <row r="22" spans="1:11" s="15" customFormat="1" ht="15.75">
      <c r="A22" s="74">
        <v>6540566</v>
      </c>
      <c r="B22" s="72" t="s">
        <v>111</v>
      </c>
      <c r="C22" s="76">
        <v>290</v>
      </c>
      <c r="D22" s="72">
        <v>2022</v>
      </c>
      <c r="E22" s="72">
        <v>2022</v>
      </c>
      <c r="F22" s="140" t="s">
        <v>162</v>
      </c>
      <c r="G22" s="207">
        <v>290</v>
      </c>
      <c r="H22" s="209">
        <v>0</v>
      </c>
      <c r="I22" s="146">
        <v>0</v>
      </c>
      <c r="J22" s="146">
        <v>0</v>
      </c>
      <c r="K22" s="72"/>
    </row>
    <row r="23" spans="1:11" s="15" customFormat="1" ht="15.75">
      <c r="A23" s="72">
        <v>6540612</v>
      </c>
      <c r="B23" s="144" t="s">
        <v>180</v>
      </c>
      <c r="C23" s="165">
        <v>3072</v>
      </c>
      <c r="D23" s="72">
        <v>2021</v>
      </c>
      <c r="E23" s="72">
        <v>2021</v>
      </c>
      <c r="F23" s="140" t="s">
        <v>162</v>
      </c>
      <c r="G23" s="210">
        <v>3072</v>
      </c>
      <c r="H23" s="209">
        <v>0</v>
      </c>
      <c r="I23" s="146">
        <v>0</v>
      </c>
      <c r="J23" s="146">
        <v>0</v>
      </c>
      <c r="K23" s="72"/>
    </row>
    <row r="24" spans="1:11" s="15" customFormat="1" ht="15.75">
      <c r="A24" s="72">
        <v>6540613</v>
      </c>
      <c r="B24" s="166" t="s">
        <v>181</v>
      </c>
      <c r="C24" s="165">
        <v>82.874</v>
      </c>
      <c r="D24" s="72">
        <v>2021</v>
      </c>
      <c r="E24" s="72">
        <v>2021</v>
      </c>
      <c r="F24" s="140" t="s">
        <v>162</v>
      </c>
      <c r="G24" s="210">
        <v>82.874</v>
      </c>
      <c r="H24" s="209">
        <v>0</v>
      </c>
      <c r="I24" s="146">
        <v>0</v>
      </c>
      <c r="J24" s="146">
        <v>0</v>
      </c>
      <c r="K24" s="72"/>
    </row>
    <row r="25" spans="1:11" s="15" customFormat="1" ht="15.75">
      <c r="A25" s="72">
        <v>6540614</v>
      </c>
      <c r="B25" s="166" t="s">
        <v>182</v>
      </c>
      <c r="C25" s="165">
        <v>12.431</v>
      </c>
      <c r="D25" s="72">
        <v>2021</v>
      </c>
      <c r="E25" s="72">
        <v>2021</v>
      </c>
      <c r="F25" s="140" t="s">
        <v>162</v>
      </c>
      <c r="G25" s="210">
        <v>12.431</v>
      </c>
      <c r="H25" s="209">
        <v>0</v>
      </c>
      <c r="I25" s="146">
        <v>0</v>
      </c>
      <c r="J25" s="146">
        <v>0</v>
      </c>
      <c r="K25" s="72"/>
    </row>
    <row r="26" spans="1:11" s="15" customFormat="1" ht="15.75">
      <c r="A26" s="75">
        <v>6540570</v>
      </c>
      <c r="B26" s="163" t="s">
        <v>112</v>
      </c>
      <c r="C26" s="186">
        <v>11309.461</v>
      </c>
      <c r="D26" s="72">
        <v>2021</v>
      </c>
      <c r="E26" s="72">
        <v>2021</v>
      </c>
      <c r="F26" s="140" t="s">
        <v>162</v>
      </c>
      <c r="G26" s="211">
        <v>4686.08</v>
      </c>
      <c r="H26" s="209">
        <v>0</v>
      </c>
      <c r="I26" s="146">
        <v>0</v>
      </c>
      <c r="J26" s="146">
        <v>6496.92</v>
      </c>
      <c r="K26" s="72"/>
    </row>
    <row r="27" spans="1:11" s="15" customFormat="1" ht="17.25" customHeight="1">
      <c r="A27" s="75">
        <v>6540615</v>
      </c>
      <c r="B27" s="163" t="s">
        <v>183</v>
      </c>
      <c r="C27" s="167">
        <v>294.045</v>
      </c>
      <c r="D27" s="72">
        <v>2021</v>
      </c>
      <c r="E27" s="72">
        <v>2021</v>
      </c>
      <c r="F27" s="140" t="s">
        <v>162</v>
      </c>
      <c r="G27" s="211">
        <v>294.045</v>
      </c>
      <c r="H27" s="209">
        <v>0</v>
      </c>
      <c r="I27" s="146">
        <v>0</v>
      </c>
      <c r="J27" s="146">
        <v>0</v>
      </c>
      <c r="K27" s="72"/>
    </row>
    <row r="28" spans="1:11" s="15" customFormat="1" ht="16.5" customHeight="1">
      <c r="A28" s="75">
        <v>6540616</v>
      </c>
      <c r="B28" s="163" t="s">
        <v>184</v>
      </c>
      <c r="C28" s="167">
        <v>44.107</v>
      </c>
      <c r="D28" s="72">
        <v>2021</v>
      </c>
      <c r="E28" s="72">
        <v>2021</v>
      </c>
      <c r="F28" s="140" t="s">
        <v>162</v>
      </c>
      <c r="G28" s="211">
        <v>44.107</v>
      </c>
      <c r="H28" s="209">
        <v>0</v>
      </c>
      <c r="I28" s="146">
        <v>0</v>
      </c>
      <c r="J28" s="146">
        <v>0</v>
      </c>
      <c r="K28" s="72"/>
    </row>
    <row r="29" spans="1:11" s="15" customFormat="1" ht="15.75">
      <c r="A29" s="72">
        <v>6540610</v>
      </c>
      <c r="B29" s="72" t="s">
        <v>185</v>
      </c>
      <c r="C29" s="167">
        <v>80</v>
      </c>
      <c r="D29" s="72">
        <v>2021</v>
      </c>
      <c r="E29" s="72">
        <v>2021</v>
      </c>
      <c r="F29" s="140" t="s">
        <v>162</v>
      </c>
      <c r="G29" s="211">
        <v>80</v>
      </c>
      <c r="H29" s="209">
        <v>0</v>
      </c>
      <c r="I29" s="146">
        <v>0</v>
      </c>
      <c r="J29" s="146">
        <v>0</v>
      </c>
      <c r="K29" s="72"/>
    </row>
    <row r="30" spans="1:11" s="15" customFormat="1" ht="15.75">
      <c r="A30" s="72">
        <v>6540495</v>
      </c>
      <c r="B30" s="72" t="s">
        <v>186</v>
      </c>
      <c r="C30" s="167">
        <v>45</v>
      </c>
      <c r="D30" s="72">
        <v>2021</v>
      </c>
      <c r="E30" s="72">
        <v>2021</v>
      </c>
      <c r="F30" s="140" t="s">
        <v>162</v>
      </c>
      <c r="G30" s="211">
        <v>45</v>
      </c>
      <c r="H30" s="209">
        <v>0</v>
      </c>
      <c r="I30" s="146">
        <v>0</v>
      </c>
      <c r="J30" s="146">
        <v>0</v>
      </c>
      <c r="K30" s="72"/>
    </row>
    <row r="31" spans="1:11" s="15" customFormat="1" ht="15.75">
      <c r="A31" s="72">
        <v>6540625</v>
      </c>
      <c r="B31" s="72" t="s">
        <v>187</v>
      </c>
      <c r="C31" s="167">
        <v>500</v>
      </c>
      <c r="D31" s="72">
        <v>2022</v>
      </c>
      <c r="E31" s="72">
        <v>2022</v>
      </c>
      <c r="F31" s="140" t="s">
        <v>162</v>
      </c>
      <c r="G31" s="211">
        <v>500</v>
      </c>
      <c r="H31" s="209">
        <v>0</v>
      </c>
      <c r="I31" s="146">
        <v>0</v>
      </c>
      <c r="J31" s="146">
        <v>0</v>
      </c>
      <c r="K31" s="72"/>
    </row>
    <row r="32" spans="1:11" s="15" customFormat="1" ht="15.75">
      <c r="A32" s="72">
        <v>6540433</v>
      </c>
      <c r="B32" s="168" t="s">
        <v>105</v>
      </c>
      <c r="C32" s="167">
        <v>534.954</v>
      </c>
      <c r="D32" s="72">
        <v>2019</v>
      </c>
      <c r="E32" s="72">
        <v>2019</v>
      </c>
      <c r="F32" s="140" t="s">
        <v>162</v>
      </c>
      <c r="G32" s="225">
        <v>534.954</v>
      </c>
      <c r="H32" s="209">
        <v>0</v>
      </c>
      <c r="I32" s="146">
        <v>0</v>
      </c>
      <c r="J32" s="146">
        <v>0</v>
      </c>
      <c r="K32" s="72"/>
    </row>
    <row r="33" spans="1:11" s="15" customFormat="1" ht="15.75">
      <c r="A33" s="74">
        <v>6540618</v>
      </c>
      <c r="B33" s="72" t="s">
        <v>188</v>
      </c>
      <c r="C33" s="76">
        <v>721</v>
      </c>
      <c r="D33" s="72">
        <v>2022</v>
      </c>
      <c r="E33" s="72">
        <v>2022</v>
      </c>
      <c r="F33" s="140" t="s">
        <v>162</v>
      </c>
      <c r="G33" s="141">
        <v>721.26</v>
      </c>
      <c r="H33" s="209">
        <v>0</v>
      </c>
      <c r="I33" s="146">
        <v>0</v>
      </c>
      <c r="J33" s="146">
        <v>0</v>
      </c>
      <c r="K33" s="72"/>
    </row>
    <row r="34" spans="1:11" s="15" customFormat="1" ht="15.75">
      <c r="A34" s="74">
        <v>6540619</v>
      </c>
      <c r="B34" s="72" t="s">
        <v>189</v>
      </c>
      <c r="C34" s="76">
        <v>2500</v>
      </c>
      <c r="D34" s="72">
        <v>2022</v>
      </c>
      <c r="E34" s="72">
        <v>2022</v>
      </c>
      <c r="F34" s="140" t="s">
        <v>162</v>
      </c>
      <c r="G34" s="141">
        <v>2500</v>
      </c>
      <c r="H34" s="209">
        <v>0</v>
      </c>
      <c r="I34" s="146">
        <v>0</v>
      </c>
      <c r="J34" s="146">
        <v>0</v>
      </c>
      <c r="K34" s="72"/>
    </row>
    <row r="35" spans="1:11" s="15" customFormat="1" ht="15.75">
      <c r="A35" s="74">
        <v>6540592</v>
      </c>
      <c r="B35" s="72" t="s">
        <v>232</v>
      </c>
      <c r="C35" s="76">
        <v>120</v>
      </c>
      <c r="D35" s="72">
        <v>2022</v>
      </c>
      <c r="E35" s="72">
        <v>2022</v>
      </c>
      <c r="F35" s="140" t="s">
        <v>162</v>
      </c>
      <c r="G35" s="141">
        <v>120</v>
      </c>
      <c r="H35" s="209">
        <v>0</v>
      </c>
      <c r="I35" s="146">
        <v>0</v>
      </c>
      <c r="J35" s="146">
        <v>0</v>
      </c>
      <c r="K35" s="72"/>
    </row>
    <row r="36" spans="1:11" s="15" customFormat="1" ht="15.75">
      <c r="A36" s="74">
        <v>6540628</v>
      </c>
      <c r="B36" s="72" t="s">
        <v>196</v>
      </c>
      <c r="C36" s="187">
        <v>960</v>
      </c>
      <c r="D36" s="72">
        <v>2021</v>
      </c>
      <c r="E36" s="72">
        <v>2021</v>
      </c>
      <c r="F36" s="140" t="s">
        <v>162</v>
      </c>
      <c r="G36" s="141">
        <v>3032.401</v>
      </c>
      <c r="H36" s="209">
        <v>0</v>
      </c>
      <c r="I36" s="146">
        <v>0</v>
      </c>
      <c r="J36" s="146">
        <v>0</v>
      </c>
      <c r="K36" s="72"/>
    </row>
    <row r="37" spans="1:11" s="15" customFormat="1" ht="15.75">
      <c r="A37" s="226"/>
      <c r="B37" s="163" t="s">
        <v>234</v>
      </c>
      <c r="C37" s="187">
        <v>2528.532</v>
      </c>
      <c r="D37" s="72">
        <v>2020</v>
      </c>
      <c r="E37" s="72">
        <v>2021</v>
      </c>
      <c r="F37" s="140" t="s">
        <v>162</v>
      </c>
      <c r="G37" s="187">
        <v>2528.532</v>
      </c>
      <c r="H37" s="209">
        <v>0</v>
      </c>
      <c r="I37" s="146">
        <v>0</v>
      </c>
      <c r="J37" s="146">
        <v>0</v>
      </c>
      <c r="K37" s="72"/>
    </row>
    <row r="38" spans="1:11" s="15" customFormat="1" ht="15.75">
      <c r="A38" s="72">
        <v>6540585</v>
      </c>
      <c r="B38" s="72" t="s">
        <v>191</v>
      </c>
      <c r="C38" s="76">
        <v>119.6</v>
      </c>
      <c r="D38" s="72">
        <v>2021</v>
      </c>
      <c r="E38" s="72">
        <v>2021</v>
      </c>
      <c r="F38" s="140" t="s">
        <v>162</v>
      </c>
      <c r="G38" s="207">
        <v>119.6</v>
      </c>
      <c r="H38" s="209">
        <v>0</v>
      </c>
      <c r="I38" s="146">
        <v>0</v>
      </c>
      <c r="J38" s="146">
        <v>0</v>
      </c>
      <c r="K38" s="72"/>
    </row>
    <row r="39" spans="1:11" s="15" customFormat="1" ht="15.75">
      <c r="A39" s="72">
        <v>6540586</v>
      </c>
      <c r="B39" s="72" t="s">
        <v>192</v>
      </c>
      <c r="C39" s="76">
        <v>192.32</v>
      </c>
      <c r="D39" s="72">
        <v>2021</v>
      </c>
      <c r="E39" s="72">
        <v>2021</v>
      </c>
      <c r="F39" s="140" t="s">
        <v>162</v>
      </c>
      <c r="G39" s="207">
        <v>192.32</v>
      </c>
      <c r="H39" s="209">
        <v>0</v>
      </c>
      <c r="I39" s="146">
        <v>0</v>
      </c>
      <c r="J39" s="146">
        <v>0</v>
      </c>
      <c r="K39" s="72"/>
    </row>
    <row r="40" spans="1:11" s="15" customFormat="1" ht="15.75">
      <c r="A40" s="72">
        <v>6540587</v>
      </c>
      <c r="B40" s="72" t="s">
        <v>193</v>
      </c>
      <c r="C40" s="76">
        <v>37.212</v>
      </c>
      <c r="D40" s="72">
        <v>2021</v>
      </c>
      <c r="E40" s="72">
        <v>2021</v>
      </c>
      <c r="F40" s="140" t="s">
        <v>162</v>
      </c>
      <c r="G40" s="207">
        <v>37.212</v>
      </c>
      <c r="H40" s="209">
        <v>0</v>
      </c>
      <c r="I40" s="146">
        <v>0</v>
      </c>
      <c r="J40" s="146">
        <v>0</v>
      </c>
      <c r="K40" s="72"/>
    </row>
    <row r="41" spans="1:11" s="15" customFormat="1" ht="15.75">
      <c r="A41" s="72"/>
      <c r="B41" s="145" t="s">
        <v>214</v>
      </c>
      <c r="C41" s="195">
        <v>500</v>
      </c>
      <c r="D41" s="72">
        <v>2022</v>
      </c>
      <c r="E41" s="72">
        <v>2022</v>
      </c>
      <c r="F41" s="140" t="s">
        <v>162</v>
      </c>
      <c r="G41" s="208">
        <v>500</v>
      </c>
      <c r="H41" s="209">
        <v>0</v>
      </c>
      <c r="I41" s="146">
        <v>0</v>
      </c>
      <c r="J41" s="146">
        <v>0</v>
      </c>
      <c r="K41" s="146"/>
    </row>
    <row r="42" spans="1:11" s="15" customFormat="1" ht="15.75">
      <c r="A42" s="72">
        <v>6540632</v>
      </c>
      <c r="B42" s="145" t="s">
        <v>215</v>
      </c>
      <c r="C42" s="195">
        <v>150079.314</v>
      </c>
      <c r="D42" s="72">
        <v>2022</v>
      </c>
      <c r="E42" s="72">
        <v>2022</v>
      </c>
      <c r="F42" s="140" t="s">
        <v>162</v>
      </c>
      <c r="G42" s="208">
        <v>31812.637</v>
      </c>
      <c r="H42" s="209">
        <v>0</v>
      </c>
      <c r="I42" s="146">
        <v>0</v>
      </c>
      <c r="J42" s="146">
        <v>0</v>
      </c>
      <c r="K42" s="146"/>
    </row>
    <row r="43" spans="1:11" s="15" customFormat="1" ht="15.75">
      <c r="A43" s="72">
        <v>6540633</v>
      </c>
      <c r="B43" s="145" t="s">
        <v>216</v>
      </c>
      <c r="C43" s="195">
        <v>120</v>
      </c>
      <c r="D43" s="72">
        <v>2022</v>
      </c>
      <c r="E43" s="72">
        <v>2022</v>
      </c>
      <c r="F43" s="140" t="s">
        <v>162</v>
      </c>
      <c r="G43" s="208">
        <v>120</v>
      </c>
      <c r="H43" s="209">
        <v>0</v>
      </c>
      <c r="I43" s="146">
        <v>0</v>
      </c>
      <c r="J43" s="146">
        <v>0</v>
      </c>
      <c r="K43" s="146"/>
    </row>
    <row r="44" spans="1:11" s="15" customFormat="1" ht="15.75">
      <c r="A44" s="72">
        <v>6540634</v>
      </c>
      <c r="B44" s="145" t="s">
        <v>217</v>
      </c>
      <c r="C44" s="195">
        <v>300</v>
      </c>
      <c r="D44" s="72">
        <v>2022</v>
      </c>
      <c r="E44" s="72">
        <v>2022</v>
      </c>
      <c r="F44" s="140" t="s">
        <v>162</v>
      </c>
      <c r="G44" s="208">
        <v>300</v>
      </c>
      <c r="H44" s="229">
        <v>299.4</v>
      </c>
      <c r="I44" s="209">
        <v>299.4</v>
      </c>
      <c r="J44" s="209">
        <v>299.4</v>
      </c>
      <c r="K44" s="146"/>
    </row>
    <row r="45" spans="1:11" s="15" customFormat="1" ht="15.75">
      <c r="A45" s="72">
        <v>6540638</v>
      </c>
      <c r="B45" s="145" t="s">
        <v>218</v>
      </c>
      <c r="C45" s="195">
        <v>400</v>
      </c>
      <c r="D45" s="72">
        <v>2022</v>
      </c>
      <c r="E45" s="72">
        <v>2022</v>
      </c>
      <c r="F45" s="140" t="s">
        <v>162</v>
      </c>
      <c r="G45" s="208">
        <v>400</v>
      </c>
      <c r="H45" s="209">
        <v>164.063</v>
      </c>
      <c r="I45" s="209">
        <v>164.063</v>
      </c>
      <c r="J45" s="209">
        <v>164.063</v>
      </c>
      <c r="K45" s="146"/>
    </row>
    <row r="46" spans="1:11" s="15" customFormat="1" ht="15.75">
      <c r="A46" s="72">
        <v>6540639</v>
      </c>
      <c r="B46" s="145" t="s">
        <v>219</v>
      </c>
      <c r="C46" s="195">
        <v>1515.854</v>
      </c>
      <c r="D46" s="72">
        <v>2022</v>
      </c>
      <c r="E46" s="72">
        <v>2022</v>
      </c>
      <c r="F46" s="140" t="s">
        <v>162</v>
      </c>
      <c r="G46" s="195">
        <v>1515.854</v>
      </c>
      <c r="H46" s="209">
        <v>0</v>
      </c>
      <c r="I46" s="146">
        <v>0</v>
      </c>
      <c r="J46" s="146">
        <v>0</v>
      </c>
      <c r="K46" s="146"/>
    </row>
    <row r="47" spans="1:11" s="15" customFormat="1" ht="15.75">
      <c r="A47" s="72">
        <v>6540640</v>
      </c>
      <c r="B47" s="145" t="s">
        <v>220</v>
      </c>
      <c r="C47" s="195">
        <v>74.005</v>
      </c>
      <c r="D47" s="72">
        <v>2022</v>
      </c>
      <c r="E47" s="72">
        <v>2022</v>
      </c>
      <c r="F47" s="140" t="s">
        <v>162</v>
      </c>
      <c r="G47" s="195">
        <v>74.005</v>
      </c>
      <c r="H47" s="209">
        <v>0</v>
      </c>
      <c r="I47" s="146">
        <v>0</v>
      </c>
      <c r="J47" s="146">
        <v>0</v>
      </c>
      <c r="K47" s="146"/>
    </row>
    <row r="48" spans="1:11" s="15" customFormat="1" ht="15.75">
      <c r="A48" s="168">
        <v>6540641</v>
      </c>
      <c r="B48" s="224" t="s">
        <v>221</v>
      </c>
      <c r="C48" s="195">
        <v>4345.049</v>
      </c>
      <c r="D48" s="72">
        <v>2022</v>
      </c>
      <c r="E48" s="72">
        <v>2022</v>
      </c>
      <c r="F48" s="140" t="s">
        <v>162</v>
      </c>
      <c r="G48" s="195">
        <v>4345.049</v>
      </c>
      <c r="H48" s="209">
        <v>0</v>
      </c>
      <c r="I48" s="146">
        <v>0</v>
      </c>
      <c r="J48" s="146">
        <v>0</v>
      </c>
      <c r="K48" s="146"/>
    </row>
    <row r="49" spans="1:11" s="15" customFormat="1" ht="15.75">
      <c r="A49" s="168">
        <v>6540642</v>
      </c>
      <c r="B49" s="224" t="s">
        <v>222</v>
      </c>
      <c r="C49" s="195">
        <v>113.501</v>
      </c>
      <c r="D49" s="72">
        <v>2022</v>
      </c>
      <c r="E49" s="72">
        <v>2022</v>
      </c>
      <c r="F49" s="140" t="s">
        <v>162</v>
      </c>
      <c r="G49" s="195">
        <v>113.501</v>
      </c>
      <c r="H49" s="209">
        <v>0</v>
      </c>
      <c r="I49" s="146">
        <v>0</v>
      </c>
      <c r="J49" s="146">
        <v>0</v>
      </c>
      <c r="K49" s="146"/>
    </row>
    <row r="50" spans="1:11" s="15" customFormat="1" ht="15.75">
      <c r="A50" s="168">
        <v>6540643</v>
      </c>
      <c r="B50" s="224" t="s">
        <v>223</v>
      </c>
      <c r="C50" s="195">
        <v>16.631</v>
      </c>
      <c r="D50" s="72">
        <v>2022</v>
      </c>
      <c r="E50" s="72">
        <v>2022</v>
      </c>
      <c r="F50" s="140" t="s">
        <v>162</v>
      </c>
      <c r="G50" s="195">
        <v>16.631</v>
      </c>
      <c r="H50" s="209">
        <v>0</v>
      </c>
      <c r="I50" s="146">
        <v>0</v>
      </c>
      <c r="J50" s="146">
        <v>0</v>
      </c>
      <c r="K50" s="146"/>
    </row>
    <row r="51" spans="1:11" s="15" customFormat="1" ht="15.75">
      <c r="A51" s="72">
        <v>6540635</v>
      </c>
      <c r="B51" s="163" t="s">
        <v>224</v>
      </c>
      <c r="C51" s="195">
        <v>500</v>
      </c>
      <c r="D51" s="72">
        <v>2022</v>
      </c>
      <c r="E51" s="72">
        <v>2022</v>
      </c>
      <c r="F51" s="140" t="s">
        <v>162</v>
      </c>
      <c r="G51" s="195">
        <v>500</v>
      </c>
      <c r="H51" s="230">
        <v>466.8</v>
      </c>
      <c r="I51" s="195">
        <v>466.8</v>
      </c>
      <c r="J51" s="195">
        <v>466.8</v>
      </c>
      <c r="K51" s="146"/>
    </row>
    <row r="52" spans="1:11" s="15" customFormat="1" ht="15.75">
      <c r="A52" s="72">
        <v>6540631</v>
      </c>
      <c r="B52" s="166" t="s">
        <v>225</v>
      </c>
      <c r="C52" s="195">
        <v>600</v>
      </c>
      <c r="D52" s="72">
        <v>2022</v>
      </c>
      <c r="E52" s="72">
        <v>2022</v>
      </c>
      <c r="F52" s="140" t="s">
        <v>162</v>
      </c>
      <c r="G52" s="195">
        <v>600</v>
      </c>
      <c r="H52" s="229">
        <v>0</v>
      </c>
      <c r="I52" s="209">
        <v>0</v>
      </c>
      <c r="J52" s="209">
        <v>0</v>
      </c>
      <c r="K52" s="146"/>
    </row>
    <row r="53" spans="1:11" s="15" customFormat="1" ht="15.75">
      <c r="A53" s="72">
        <v>6540637</v>
      </c>
      <c r="B53" s="166" t="s">
        <v>227</v>
      </c>
      <c r="C53" s="195">
        <v>100</v>
      </c>
      <c r="D53" s="72">
        <v>2022</v>
      </c>
      <c r="E53" s="72">
        <v>2022</v>
      </c>
      <c r="F53" s="140" t="s">
        <v>162</v>
      </c>
      <c r="G53" s="195">
        <v>100</v>
      </c>
      <c r="H53" s="229">
        <v>0</v>
      </c>
      <c r="I53" s="209">
        <v>0</v>
      </c>
      <c r="J53" s="209">
        <v>0</v>
      </c>
      <c r="K53" s="146"/>
    </row>
    <row r="54" spans="1:11" s="15" customFormat="1" ht="15.75">
      <c r="A54" s="72">
        <v>6540644</v>
      </c>
      <c r="B54" s="72" t="s">
        <v>228</v>
      </c>
      <c r="C54" s="195">
        <v>120</v>
      </c>
      <c r="D54" s="72">
        <v>2022</v>
      </c>
      <c r="E54" s="72">
        <v>2022</v>
      </c>
      <c r="F54" s="140" t="s">
        <v>162</v>
      </c>
      <c r="G54" s="195">
        <v>120</v>
      </c>
      <c r="H54" s="229">
        <v>0</v>
      </c>
      <c r="I54" s="209">
        <v>0</v>
      </c>
      <c r="J54" s="209">
        <v>0</v>
      </c>
      <c r="K54" s="146"/>
    </row>
    <row r="55" spans="1:11" s="15" customFormat="1" ht="15.75">
      <c r="A55" s="72">
        <v>6540645</v>
      </c>
      <c r="B55" s="72" t="s">
        <v>229</v>
      </c>
      <c r="C55" s="195">
        <v>90</v>
      </c>
      <c r="D55" s="72">
        <v>2022</v>
      </c>
      <c r="E55" s="72">
        <v>2022</v>
      </c>
      <c r="F55" s="140" t="s">
        <v>162</v>
      </c>
      <c r="G55" s="208">
        <v>90</v>
      </c>
      <c r="H55" s="229">
        <v>87.6</v>
      </c>
      <c r="I55" s="209">
        <v>87.6</v>
      </c>
      <c r="J55" s="209">
        <v>87.6</v>
      </c>
      <c r="K55" s="146"/>
    </row>
    <row r="56" spans="1:11" s="15" customFormat="1" ht="15.75">
      <c r="A56" s="72">
        <v>6540646</v>
      </c>
      <c r="B56" s="72" t="s">
        <v>230</v>
      </c>
      <c r="C56" s="195">
        <v>720</v>
      </c>
      <c r="D56" s="72">
        <v>2022</v>
      </c>
      <c r="E56" s="72">
        <v>2022</v>
      </c>
      <c r="F56" s="140" t="s">
        <v>162</v>
      </c>
      <c r="G56" s="208">
        <v>720</v>
      </c>
      <c r="H56" s="229">
        <v>0</v>
      </c>
      <c r="I56" s="209">
        <v>0</v>
      </c>
      <c r="J56" s="209">
        <v>0</v>
      </c>
      <c r="K56" s="146"/>
    </row>
    <row r="57" spans="1:11" s="15" customFormat="1" ht="15.75">
      <c r="A57" s="72">
        <v>6540647</v>
      </c>
      <c r="B57" s="72" t="s">
        <v>231</v>
      </c>
      <c r="C57" s="195">
        <v>20</v>
      </c>
      <c r="D57" s="72">
        <v>2022</v>
      </c>
      <c r="E57" s="72">
        <v>2022</v>
      </c>
      <c r="F57" s="140" t="s">
        <v>162</v>
      </c>
      <c r="G57" s="208">
        <v>20</v>
      </c>
      <c r="H57" s="208">
        <v>0</v>
      </c>
      <c r="I57" s="208">
        <v>0</v>
      </c>
      <c r="J57" s="208">
        <v>0</v>
      </c>
      <c r="K57" s="146"/>
    </row>
    <row r="58" spans="1:11" s="15" customFormat="1" ht="15.75">
      <c r="A58" s="72">
        <v>6540649</v>
      </c>
      <c r="B58" s="224" t="s">
        <v>233</v>
      </c>
      <c r="C58" s="195">
        <v>350</v>
      </c>
      <c r="D58" s="72">
        <v>2022</v>
      </c>
      <c r="E58" s="72">
        <v>2022</v>
      </c>
      <c r="F58" s="140" t="s">
        <v>162</v>
      </c>
      <c r="G58" s="208">
        <v>350</v>
      </c>
      <c r="H58" s="209">
        <v>0</v>
      </c>
      <c r="I58" s="209">
        <v>0</v>
      </c>
      <c r="J58" s="209">
        <v>0</v>
      </c>
      <c r="K58" s="146"/>
    </row>
    <row r="59" spans="1:11" s="15" customFormat="1" ht="15.75">
      <c r="A59" s="72">
        <v>6540494</v>
      </c>
      <c r="B59" s="227" t="s">
        <v>235</v>
      </c>
      <c r="C59" s="228">
        <v>9626.905</v>
      </c>
      <c r="D59" s="72">
        <v>2019</v>
      </c>
      <c r="E59" s="72">
        <v>2020</v>
      </c>
      <c r="F59" s="140" t="s">
        <v>162</v>
      </c>
      <c r="G59" s="228">
        <v>9626.905</v>
      </c>
      <c r="H59" s="209">
        <v>0</v>
      </c>
      <c r="I59" s="209">
        <v>0</v>
      </c>
      <c r="J59" s="209">
        <v>0</v>
      </c>
      <c r="K59" s="146"/>
    </row>
    <row r="60" spans="1:11" s="15" customFormat="1" ht="15.75">
      <c r="A60" s="72"/>
      <c r="B60" s="145" t="s">
        <v>179</v>
      </c>
      <c r="C60" s="146"/>
      <c r="D60" s="72"/>
      <c r="E60" s="72"/>
      <c r="F60" s="140"/>
      <c r="G60" s="147">
        <f>SUM(G5:G59)</f>
        <v>92336.015</v>
      </c>
      <c r="H60" s="147">
        <f>SUM(H5:H59)</f>
        <v>6642.909</v>
      </c>
      <c r="I60" s="147">
        <f>SUM(I5:I59)</f>
        <v>6642.909</v>
      </c>
      <c r="J60" s="147">
        <f>SUM(J5:J59)</f>
        <v>201268.85799999998</v>
      </c>
      <c r="K60" s="147">
        <f>SUM(K5:K40)</f>
        <v>0</v>
      </c>
    </row>
    <row r="61" spans="1:11" s="15" customFormat="1" ht="15.75">
      <c r="A61" s="429" t="s">
        <v>36</v>
      </c>
      <c r="B61" s="430"/>
      <c r="C61" s="148" t="s">
        <v>12</v>
      </c>
      <c r="D61" s="419" t="s">
        <v>127</v>
      </c>
      <c r="E61" s="419"/>
      <c r="F61" s="418" t="s">
        <v>200</v>
      </c>
      <c r="G61" s="138" t="s">
        <v>12</v>
      </c>
      <c r="H61" s="419" t="s">
        <v>102</v>
      </c>
      <c r="I61" s="419"/>
      <c r="J61" s="149"/>
      <c r="K61" s="149"/>
    </row>
    <row r="62" spans="1:11" s="15" customFormat="1" ht="15.75">
      <c r="A62" s="429"/>
      <c r="B62" s="431"/>
      <c r="C62" s="138" t="s">
        <v>13</v>
      </c>
      <c r="D62" s="419"/>
      <c r="E62" s="419"/>
      <c r="F62" s="418"/>
      <c r="G62" s="138" t="s">
        <v>13</v>
      </c>
      <c r="H62" s="419"/>
      <c r="I62" s="419"/>
      <c r="J62" s="149"/>
      <c r="K62" s="149"/>
    </row>
    <row r="63" spans="1:11" ht="38.25" customHeight="1">
      <c r="A63" s="432"/>
      <c r="B63" s="433"/>
      <c r="C63" s="138" t="s">
        <v>38</v>
      </c>
      <c r="D63" s="419"/>
      <c r="E63" s="419"/>
      <c r="F63" s="418"/>
      <c r="G63" s="138" t="s">
        <v>38</v>
      </c>
      <c r="H63" s="419"/>
      <c r="I63" s="419"/>
      <c r="J63" s="149"/>
      <c r="K63" s="149"/>
    </row>
    <row r="64" spans="1:11" ht="15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pans="1:11" ht="33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5.7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</row>
    <row r="67" spans="1:11" ht="15.7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</row>
    <row r="68" spans="1:11" ht="15.75">
      <c r="A68" s="150" t="s">
        <v>53</v>
      </c>
      <c r="B68" s="151"/>
      <c r="C68" s="151"/>
      <c r="D68" s="151"/>
      <c r="E68" s="151"/>
      <c r="F68" s="151"/>
      <c r="G68" s="152"/>
      <c r="H68" s="152"/>
      <c r="I68" s="152"/>
      <c r="J68" s="151"/>
      <c r="K68" s="151"/>
    </row>
    <row r="69" spans="1:11" ht="16.5" thickBot="1">
      <c r="A69" s="153"/>
      <c r="B69" s="153"/>
      <c r="C69" s="154"/>
      <c r="D69" s="155"/>
      <c r="E69" s="156"/>
      <c r="F69" s="156"/>
      <c r="G69" s="155"/>
      <c r="H69" s="154"/>
      <c r="I69" s="154"/>
      <c r="J69" s="153"/>
      <c r="K69" s="153"/>
    </row>
    <row r="70" spans="1:11" ht="47.25">
      <c r="A70" s="423" t="s">
        <v>40</v>
      </c>
      <c r="B70" s="426" t="s">
        <v>41</v>
      </c>
      <c r="C70" s="157" t="s">
        <v>54</v>
      </c>
      <c r="D70" s="157" t="s">
        <v>42</v>
      </c>
      <c r="E70" s="157" t="s">
        <v>43</v>
      </c>
      <c r="F70" s="157" t="s">
        <v>55</v>
      </c>
      <c r="G70" s="157" t="s">
        <v>45</v>
      </c>
      <c r="H70" s="426" t="s">
        <v>46</v>
      </c>
      <c r="I70" s="426" t="s">
        <v>203</v>
      </c>
      <c r="J70" s="426" t="s">
        <v>47</v>
      </c>
      <c r="K70" s="426" t="s">
        <v>48</v>
      </c>
    </row>
    <row r="71" spans="1:11" ht="31.5">
      <c r="A71" s="424"/>
      <c r="B71" s="427"/>
      <c r="C71" s="158" t="s">
        <v>56</v>
      </c>
      <c r="D71" s="158" t="s">
        <v>49</v>
      </c>
      <c r="E71" s="158" t="s">
        <v>50</v>
      </c>
      <c r="F71" s="158" t="s">
        <v>50</v>
      </c>
      <c r="G71" s="158" t="s">
        <v>51</v>
      </c>
      <c r="H71" s="427"/>
      <c r="I71" s="427"/>
      <c r="J71" s="427"/>
      <c r="K71" s="427"/>
    </row>
    <row r="72" spans="1:11" ht="16.5" thickBot="1">
      <c r="A72" s="425"/>
      <c r="B72" s="428"/>
      <c r="C72" s="159"/>
      <c r="D72" s="159" t="s">
        <v>52</v>
      </c>
      <c r="E72" s="159" t="s">
        <v>52</v>
      </c>
      <c r="F72" s="159" t="s">
        <v>52</v>
      </c>
      <c r="G72" s="159"/>
      <c r="H72" s="428"/>
      <c r="I72" s="428"/>
      <c r="J72" s="428"/>
      <c r="K72" s="428"/>
    </row>
    <row r="73" spans="1:11" ht="15.75">
      <c r="A73" s="160"/>
      <c r="B73" s="161"/>
      <c r="C73" s="161"/>
      <c r="D73" s="161"/>
      <c r="E73" s="161"/>
      <c r="F73" s="161"/>
      <c r="G73" s="161"/>
      <c r="H73" s="161"/>
      <c r="I73" s="161"/>
      <c r="J73" s="161"/>
      <c r="K73" s="161"/>
    </row>
    <row r="74" spans="1:11" ht="15.75">
      <c r="A74" s="72">
        <v>6540575</v>
      </c>
      <c r="B74" s="73" t="s">
        <v>242</v>
      </c>
      <c r="C74" s="72"/>
      <c r="D74" s="76">
        <v>15296.194</v>
      </c>
      <c r="E74" s="72">
        <v>2020</v>
      </c>
      <c r="F74" s="72">
        <v>2021</v>
      </c>
      <c r="G74" s="170" t="s">
        <v>201</v>
      </c>
      <c r="H74" s="213">
        <v>8083.964</v>
      </c>
      <c r="I74" s="77">
        <v>0</v>
      </c>
      <c r="J74" s="77">
        <v>0</v>
      </c>
      <c r="K74" s="77">
        <v>0</v>
      </c>
    </row>
    <row r="75" spans="1:11" ht="17.25" customHeight="1">
      <c r="A75" s="72">
        <v>6540585</v>
      </c>
      <c r="B75" s="72" t="s">
        <v>167</v>
      </c>
      <c r="C75" s="60"/>
      <c r="D75" s="72">
        <v>616.55</v>
      </c>
      <c r="E75" s="72">
        <v>2021</v>
      </c>
      <c r="F75" s="72">
        <v>2021</v>
      </c>
      <c r="G75" s="170" t="s">
        <v>201</v>
      </c>
      <c r="H75" s="164">
        <v>598</v>
      </c>
      <c r="I75" s="72">
        <v>0</v>
      </c>
      <c r="J75" s="72">
        <v>0</v>
      </c>
      <c r="K75" s="72">
        <v>0</v>
      </c>
    </row>
    <row r="76" spans="1:11" ht="15.75">
      <c r="A76" s="72">
        <v>6540586</v>
      </c>
      <c r="B76" s="72" t="s">
        <v>195</v>
      </c>
      <c r="C76" s="60"/>
      <c r="D76" s="72">
        <v>986.48</v>
      </c>
      <c r="E76" s="72">
        <v>2021</v>
      </c>
      <c r="F76" s="72">
        <v>2021</v>
      </c>
      <c r="G76" s="170" t="s">
        <v>201</v>
      </c>
      <c r="H76" s="164">
        <v>961.6</v>
      </c>
      <c r="I76" s="72">
        <v>0</v>
      </c>
      <c r="J76" s="72">
        <v>0</v>
      </c>
      <c r="K76" s="72">
        <v>0</v>
      </c>
    </row>
    <row r="77" spans="1:11" ht="15.75">
      <c r="A77" s="72">
        <v>6540576</v>
      </c>
      <c r="B77" s="72" t="s">
        <v>190</v>
      </c>
      <c r="C77" s="60"/>
      <c r="D77" s="76">
        <v>567.226</v>
      </c>
      <c r="E77" s="72">
        <v>2020</v>
      </c>
      <c r="F77" s="72">
        <v>2021</v>
      </c>
      <c r="G77" s="170" t="s">
        <v>201</v>
      </c>
      <c r="H77" s="164">
        <v>186.061</v>
      </c>
      <c r="I77" s="72">
        <v>0</v>
      </c>
      <c r="J77" s="72">
        <v>0</v>
      </c>
      <c r="K77" s="72">
        <v>0</v>
      </c>
    </row>
    <row r="78" spans="1:11" ht="15.75">
      <c r="A78" s="72"/>
      <c r="B78" s="72"/>
      <c r="C78" s="162"/>
      <c r="D78" s="72"/>
      <c r="E78" s="72"/>
      <c r="F78" s="72"/>
      <c r="G78" s="140"/>
      <c r="H78" s="72"/>
      <c r="I78" s="72"/>
      <c r="J78" s="72"/>
      <c r="K78" s="72"/>
    </row>
    <row r="79" spans="1:11" ht="15.75">
      <c r="A79" s="72"/>
      <c r="B79" s="72"/>
      <c r="C79" s="162"/>
      <c r="D79" s="72"/>
      <c r="E79" s="72"/>
      <c r="F79" s="72"/>
      <c r="G79" s="140"/>
      <c r="H79" s="76">
        <f>SUM(H74:H78)</f>
        <v>9829.625</v>
      </c>
      <c r="I79" s="76">
        <f>SUM(I74:I78)</f>
        <v>0</v>
      </c>
      <c r="J79" s="76">
        <f>SUM(J74:J78)</f>
        <v>0</v>
      </c>
      <c r="K79" s="76">
        <f>SUM(K74:K78)</f>
        <v>0</v>
      </c>
    </row>
    <row r="80" spans="1:11" s="15" customFormat="1" ht="15.75">
      <c r="A80" s="418" t="s">
        <v>36</v>
      </c>
      <c r="B80" s="418"/>
      <c r="C80" s="148" t="s">
        <v>12</v>
      </c>
      <c r="D80" s="419" t="s">
        <v>127</v>
      </c>
      <c r="E80" s="419"/>
      <c r="F80" s="420" t="s">
        <v>200</v>
      </c>
      <c r="G80" s="138" t="s">
        <v>12</v>
      </c>
      <c r="H80" s="419" t="s">
        <v>102</v>
      </c>
      <c r="I80" s="419"/>
      <c r="J80" s="149"/>
      <c r="K80" s="149"/>
    </row>
    <row r="81" spans="1:11" s="15" customFormat="1" ht="15.75">
      <c r="A81" s="418"/>
      <c r="B81" s="418"/>
      <c r="C81" s="138" t="s">
        <v>13</v>
      </c>
      <c r="D81" s="419"/>
      <c r="E81" s="419"/>
      <c r="F81" s="421"/>
      <c r="G81" s="138" t="s">
        <v>13</v>
      </c>
      <c r="H81" s="419"/>
      <c r="I81" s="419"/>
      <c r="J81" s="149"/>
      <c r="K81" s="149"/>
    </row>
    <row r="82" spans="1:11" ht="15.75">
      <c r="A82" s="418"/>
      <c r="B82" s="418"/>
      <c r="C82" s="138" t="s">
        <v>38</v>
      </c>
      <c r="D82" s="419"/>
      <c r="E82" s="419"/>
      <c r="F82" s="422"/>
      <c r="G82" s="138" t="s">
        <v>38</v>
      </c>
      <c r="H82" s="419"/>
      <c r="I82" s="419"/>
      <c r="J82" s="149"/>
      <c r="K82" s="149"/>
    </row>
    <row r="83" spans="1:11" ht="15.75" customHeight="1">
      <c r="A83" s="15"/>
      <c r="B83" s="15"/>
      <c r="C83" s="15"/>
      <c r="D83" s="15"/>
      <c r="E83" s="15"/>
      <c r="F83" s="15"/>
      <c r="G83" s="15"/>
      <c r="H83" s="23"/>
      <c r="I83" s="15"/>
      <c r="J83" s="15"/>
      <c r="K83" s="15"/>
    </row>
    <row r="84" ht="25.5" customHeight="1">
      <c r="H84" s="79"/>
    </row>
    <row r="85" ht="39.75" customHeight="1"/>
  </sheetData>
  <sheetProtection/>
  <mergeCells count="30">
    <mergeCell ref="K2:K4"/>
    <mergeCell ref="F3:F4"/>
    <mergeCell ref="A2:A4"/>
    <mergeCell ref="B2:B4"/>
    <mergeCell ref="G2:G4"/>
    <mergeCell ref="H2:H4"/>
    <mergeCell ref="I2:I4"/>
    <mergeCell ref="J2:J4"/>
    <mergeCell ref="A61:B63"/>
    <mergeCell ref="D61:E61"/>
    <mergeCell ref="F61:F63"/>
    <mergeCell ref="H61:I61"/>
    <mergeCell ref="D62:E62"/>
    <mergeCell ref="H62:I62"/>
    <mergeCell ref="D63:E63"/>
    <mergeCell ref="H63:I63"/>
    <mergeCell ref="A70:A72"/>
    <mergeCell ref="B70:B72"/>
    <mergeCell ref="H70:H72"/>
    <mergeCell ref="I70:I72"/>
    <mergeCell ref="J70:J72"/>
    <mergeCell ref="K70:K72"/>
    <mergeCell ref="A80:B82"/>
    <mergeCell ref="D80:E80"/>
    <mergeCell ref="F80:F82"/>
    <mergeCell ref="H80:I80"/>
    <mergeCell ref="D81:E81"/>
    <mergeCell ref="H81:I81"/>
    <mergeCell ref="D82:E82"/>
    <mergeCell ref="H82:I82"/>
  </mergeCells>
  <printOptions/>
  <pageMargins left="0.7" right="0.7" top="0.75" bottom="0.75" header="0.3" footer="0.3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58">
      <selection activeCell="D74" sqref="D74"/>
    </sheetView>
  </sheetViews>
  <sheetFormatPr defaultColWidth="9.140625" defaultRowHeight="15"/>
  <cols>
    <col min="2" max="2" width="44.421875" style="0" customWidth="1"/>
    <col min="3" max="3" width="10.8515625" style="0" customWidth="1"/>
    <col min="4" max="4" width="10.7109375" style="0" customWidth="1"/>
  </cols>
  <sheetData>
    <row r="1" spans="1:4" ht="16.5" thickBot="1">
      <c r="A1" s="126"/>
      <c r="B1" s="126" t="s">
        <v>155</v>
      </c>
      <c r="C1" s="15"/>
      <c r="D1" s="15"/>
    </row>
    <row r="2" spans="1:4" ht="15">
      <c r="A2" s="438" t="s">
        <v>40</v>
      </c>
      <c r="B2" s="440" t="s">
        <v>171</v>
      </c>
      <c r="C2" s="440" t="s">
        <v>212</v>
      </c>
      <c r="D2" s="440" t="s">
        <v>213</v>
      </c>
    </row>
    <row r="3" spans="1:4" ht="15">
      <c r="A3" s="439"/>
      <c r="B3" s="436"/>
      <c r="C3" s="436"/>
      <c r="D3" s="436"/>
    </row>
    <row r="4" spans="1:4" ht="15.75" thickBot="1">
      <c r="A4" s="439"/>
      <c r="B4" s="437"/>
      <c r="C4" s="436"/>
      <c r="D4" s="436"/>
    </row>
    <row r="5" spans="1:4" ht="15.75">
      <c r="A5" s="72">
        <v>6540527</v>
      </c>
      <c r="B5" s="72" t="s">
        <v>115</v>
      </c>
      <c r="C5" s="207">
        <v>5.89</v>
      </c>
      <c r="D5" s="72">
        <v>0</v>
      </c>
    </row>
    <row r="6" spans="1:4" ht="15.75">
      <c r="A6" s="72">
        <v>6540504</v>
      </c>
      <c r="B6" s="72" t="s">
        <v>116</v>
      </c>
      <c r="C6" s="207">
        <v>11.725</v>
      </c>
      <c r="D6" s="72">
        <v>0</v>
      </c>
    </row>
    <row r="7" spans="1:4" ht="15.75">
      <c r="A7" s="72">
        <v>6540163</v>
      </c>
      <c r="B7" s="72" t="s">
        <v>93</v>
      </c>
      <c r="C7" s="207">
        <v>6471</v>
      </c>
      <c r="D7" s="72">
        <v>0</v>
      </c>
    </row>
    <row r="8" spans="1:4" ht="15.75">
      <c r="A8" s="72">
        <v>6540535</v>
      </c>
      <c r="B8" s="72" t="s">
        <v>117</v>
      </c>
      <c r="C8" s="207">
        <v>78.24</v>
      </c>
      <c r="D8" s="72">
        <v>0</v>
      </c>
    </row>
    <row r="9" spans="1:4" ht="15.75">
      <c r="A9" s="72">
        <v>6540497</v>
      </c>
      <c r="B9" s="72" t="s">
        <v>92</v>
      </c>
      <c r="C9" s="141">
        <v>443.306</v>
      </c>
      <c r="D9" s="141">
        <v>443.306</v>
      </c>
    </row>
    <row r="10" spans="1:4" ht="15.75">
      <c r="A10" s="72">
        <v>6540536</v>
      </c>
      <c r="B10" s="72" t="s">
        <v>118</v>
      </c>
      <c r="C10" s="207">
        <v>74.64</v>
      </c>
      <c r="D10" s="72">
        <v>0</v>
      </c>
    </row>
    <row r="11" spans="1:4" ht="15.75">
      <c r="A11" s="72">
        <v>6540577</v>
      </c>
      <c r="B11" s="72" t="s">
        <v>121</v>
      </c>
      <c r="C11" s="207">
        <v>26.473</v>
      </c>
      <c r="D11" s="72">
        <v>0</v>
      </c>
    </row>
    <row r="12" spans="1:4" ht="15.75">
      <c r="A12" s="74" t="s">
        <v>122</v>
      </c>
      <c r="B12" s="72" t="s">
        <v>123</v>
      </c>
      <c r="C12" s="72">
        <v>7447.003</v>
      </c>
      <c r="D12" s="72">
        <v>0</v>
      </c>
    </row>
    <row r="13" spans="1:4" ht="15.75">
      <c r="A13" s="72">
        <v>6540547</v>
      </c>
      <c r="B13" s="72" t="s">
        <v>114</v>
      </c>
      <c r="C13" s="207">
        <v>794.88</v>
      </c>
      <c r="D13" s="72">
        <v>0</v>
      </c>
    </row>
    <row r="14" spans="1:4" ht="15.75">
      <c r="A14" s="72">
        <v>6540548</v>
      </c>
      <c r="B14" s="72" t="s">
        <v>119</v>
      </c>
      <c r="C14" s="207">
        <v>102</v>
      </c>
      <c r="D14" s="72">
        <v>0</v>
      </c>
    </row>
    <row r="15" spans="1:4" ht="15.75">
      <c r="A15" s="74" t="s">
        <v>163</v>
      </c>
      <c r="B15" s="72" t="s">
        <v>124</v>
      </c>
      <c r="C15" s="207">
        <v>0</v>
      </c>
      <c r="D15" s="140">
        <v>0</v>
      </c>
    </row>
    <row r="16" spans="1:4" ht="15.75">
      <c r="A16" s="74" t="s">
        <v>164</v>
      </c>
      <c r="B16" s="72" t="s">
        <v>125</v>
      </c>
      <c r="C16" s="207">
        <v>0</v>
      </c>
      <c r="D16" s="72">
        <v>0</v>
      </c>
    </row>
    <row r="17" spans="1:4" ht="15.75">
      <c r="A17" s="72">
        <v>6540484</v>
      </c>
      <c r="B17" s="72" t="s">
        <v>113</v>
      </c>
      <c r="C17" s="141">
        <v>5181.74</v>
      </c>
      <c r="D17" s="141">
        <v>5181.74</v>
      </c>
    </row>
    <row r="18" spans="1:4" ht="15.75">
      <c r="A18" s="74" t="s">
        <v>165</v>
      </c>
      <c r="B18" s="72" t="s">
        <v>166</v>
      </c>
      <c r="C18" s="207">
        <v>0</v>
      </c>
      <c r="D18" s="72">
        <v>0</v>
      </c>
    </row>
    <row r="19" spans="1:4" ht="15.75">
      <c r="A19" s="72">
        <v>6540598</v>
      </c>
      <c r="B19" s="72" t="s">
        <v>175</v>
      </c>
      <c r="C19" s="207">
        <v>94.089</v>
      </c>
      <c r="D19" s="72">
        <v>0</v>
      </c>
    </row>
    <row r="20" spans="1:4" ht="15.75">
      <c r="A20" s="72">
        <v>6540599</v>
      </c>
      <c r="B20" s="72" t="s">
        <v>176</v>
      </c>
      <c r="C20" s="207">
        <v>14.113</v>
      </c>
      <c r="D20" s="72">
        <v>0</v>
      </c>
    </row>
    <row r="21" spans="1:4" ht="15.75">
      <c r="A21" s="72">
        <v>6540603</v>
      </c>
      <c r="B21" s="145" t="s">
        <v>177</v>
      </c>
      <c r="C21" s="208">
        <v>461.126</v>
      </c>
      <c r="D21" s="72">
        <v>0</v>
      </c>
    </row>
    <row r="22" spans="1:4" ht="15.75">
      <c r="A22" s="72">
        <v>6540604</v>
      </c>
      <c r="B22" s="145" t="s">
        <v>178</v>
      </c>
      <c r="C22" s="208">
        <v>55.335</v>
      </c>
      <c r="D22" s="72">
        <v>0</v>
      </c>
    </row>
    <row r="23" spans="1:4" ht="15.75">
      <c r="A23" s="74">
        <v>6540562</v>
      </c>
      <c r="B23" s="72" t="s">
        <v>120</v>
      </c>
      <c r="C23" s="207">
        <v>452.912</v>
      </c>
      <c r="D23" s="146">
        <v>0</v>
      </c>
    </row>
    <row r="24" spans="1:4" ht="15.75">
      <c r="A24" s="74">
        <v>6540563</v>
      </c>
      <c r="B24" s="72" t="s">
        <v>110</v>
      </c>
      <c r="C24" s="207">
        <v>500</v>
      </c>
      <c r="D24" s="146">
        <v>0</v>
      </c>
    </row>
    <row r="25" spans="1:4" ht="15.75">
      <c r="A25" s="74">
        <v>6540566</v>
      </c>
      <c r="B25" s="72" t="s">
        <v>111</v>
      </c>
      <c r="C25" s="207">
        <v>290</v>
      </c>
      <c r="D25" s="146">
        <v>0</v>
      </c>
    </row>
    <row r="26" spans="1:4" ht="15.75">
      <c r="A26" s="72">
        <v>6540612</v>
      </c>
      <c r="B26" s="144" t="s">
        <v>180</v>
      </c>
      <c r="C26" s="210">
        <v>3072</v>
      </c>
      <c r="D26" s="146">
        <v>0</v>
      </c>
    </row>
    <row r="27" spans="1:4" ht="31.5">
      <c r="A27" s="72">
        <v>6540613</v>
      </c>
      <c r="B27" s="166" t="s">
        <v>181</v>
      </c>
      <c r="C27" s="210">
        <v>82.874</v>
      </c>
      <c r="D27" s="146">
        <v>0</v>
      </c>
    </row>
    <row r="28" spans="1:4" ht="31.5">
      <c r="A28" s="72">
        <v>6540614</v>
      </c>
      <c r="B28" s="166" t="s">
        <v>182</v>
      </c>
      <c r="C28" s="210">
        <v>12.431</v>
      </c>
      <c r="D28" s="146">
        <v>0</v>
      </c>
    </row>
    <row r="29" spans="1:4" ht="15.75">
      <c r="A29" s="75">
        <v>6540570</v>
      </c>
      <c r="B29" s="163" t="s">
        <v>112</v>
      </c>
      <c r="C29" s="211">
        <v>4686.08</v>
      </c>
      <c r="D29" s="146">
        <v>0</v>
      </c>
    </row>
    <row r="30" spans="1:4" ht="31.5">
      <c r="A30" s="75">
        <v>6540615</v>
      </c>
      <c r="B30" s="163" t="s">
        <v>183</v>
      </c>
      <c r="C30" s="211">
        <v>294.045</v>
      </c>
      <c r="D30" s="146">
        <v>0</v>
      </c>
    </row>
    <row r="31" spans="1:4" ht="31.5">
      <c r="A31" s="75">
        <v>6540616</v>
      </c>
      <c r="B31" s="163" t="s">
        <v>184</v>
      </c>
      <c r="C31" s="211">
        <v>44.107</v>
      </c>
      <c r="D31" s="146">
        <v>0</v>
      </c>
    </row>
    <row r="32" spans="1:4" ht="15.75">
      <c r="A32" s="72">
        <v>6540610</v>
      </c>
      <c r="B32" s="72" t="s">
        <v>185</v>
      </c>
      <c r="C32" s="211">
        <v>80</v>
      </c>
      <c r="D32" s="146">
        <v>0</v>
      </c>
    </row>
    <row r="33" spans="1:4" ht="15.75">
      <c r="A33" s="72">
        <v>6540495</v>
      </c>
      <c r="B33" s="72" t="s">
        <v>186</v>
      </c>
      <c r="C33" s="211">
        <v>45</v>
      </c>
      <c r="D33" s="146">
        <v>0</v>
      </c>
    </row>
    <row r="34" spans="1:4" ht="15.75">
      <c r="A34" s="72">
        <v>6540625</v>
      </c>
      <c r="B34" s="72" t="s">
        <v>187</v>
      </c>
      <c r="C34" s="211">
        <v>144</v>
      </c>
      <c r="D34" s="146">
        <v>0</v>
      </c>
    </row>
    <row r="35" spans="1:4" ht="15.75">
      <c r="A35" s="72">
        <v>6540433</v>
      </c>
      <c r="B35" s="168" t="s">
        <v>105</v>
      </c>
      <c r="C35" s="225">
        <v>534.954</v>
      </c>
      <c r="D35" s="146">
        <v>0</v>
      </c>
    </row>
    <row r="36" spans="1:4" ht="15.75">
      <c r="A36" s="74">
        <v>6540618</v>
      </c>
      <c r="B36" s="72" t="s">
        <v>188</v>
      </c>
      <c r="C36" s="141">
        <v>721.26</v>
      </c>
      <c r="D36" s="146">
        <v>0</v>
      </c>
    </row>
    <row r="37" spans="1:4" ht="15.75">
      <c r="A37" s="74">
        <v>6540619</v>
      </c>
      <c r="B37" s="72" t="s">
        <v>189</v>
      </c>
      <c r="C37" s="141">
        <v>2500</v>
      </c>
      <c r="D37" s="146">
        <v>0</v>
      </c>
    </row>
    <row r="38" spans="1:4" ht="15.75">
      <c r="A38" s="74">
        <v>6540592</v>
      </c>
      <c r="B38" s="72" t="s">
        <v>232</v>
      </c>
      <c r="C38" s="141">
        <v>120</v>
      </c>
      <c r="D38" s="146">
        <v>0</v>
      </c>
    </row>
    <row r="39" spans="1:4" ht="15.75">
      <c r="A39" s="74">
        <v>6540628</v>
      </c>
      <c r="B39" s="72" t="s">
        <v>196</v>
      </c>
      <c r="C39" s="141">
        <v>3032.401</v>
      </c>
      <c r="D39" s="146">
        <v>0</v>
      </c>
    </row>
    <row r="40" spans="1:4" ht="31.5">
      <c r="A40" s="226"/>
      <c r="B40" s="163" t="s">
        <v>234</v>
      </c>
      <c r="C40" s="187">
        <v>2528.532</v>
      </c>
      <c r="D40" s="146">
        <v>0</v>
      </c>
    </row>
    <row r="41" spans="1:4" ht="15.75">
      <c r="A41" s="72">
        <v>6540585</v>
      </c>
      <c r="B41" s="72" t="s">
        <v>191</v>
      </c>
      <c r="C41" s="207">
        <v>119.6</v>
      </c>
      <c r="D41" s="146">
        <v>0</v>
      </c>
    </row>
    <row r="42" spans="1:4" ht="15.75">
      <c r="A42" s="72">
        <v>6540586</v>
      </c>
      <c r="B42" s="72" t="s">
        <v>192</v>
      </c>
      <c r="C42" s="207">
        <v>192.32</v>
      </c>
      <c r="D42" s="146">
        <v>0</v>
      </c>
    </row>
    <row r="43" spans="1:4" ht="15.75">
      <c r="A43" s="72">
        <v>6540587</v>
      </c>
      <c r="B43" s="72" t="s">
        <v>193</v>
      </c>
      <c r="C43" s="207">
        <v>37.212</v>
      </c>
      <c r="D43" s="146">
        <v>0</v>
      </c>
    </row>
    <row r="44" spans="1:4" ht="15.75">
      <c r="A44" s="72"/>
      <c r="B44" s="145" t="s">
        <v>214</v>
      </c>
      <c r="C44" s="208">
        <v>500</v>
      </c>
      <c r="D44" s="146">
        <v>0</v>
      </c>
    </row>
    <row r="45" spans="1:4" ht="15.75">
      <c r="A45" s="72">
        <v>6540632</v>
      </c>
      <c r="B45" s="145" t="s">
        <v>215</v>
      </c>
      <c r="C45" s="208">
        <v>31812.637</v>
      </c>
      <c r="D45" s="146">
        <v>0</v>
      </c>
    </row>
    <row r="46" spans="1:4" ht="15.75">
      <c r="A46" s="72">
        <v>6540633</v>
      </c>
      <c r="B46" s="145" t="s">
        <v>216</v>
      </c>
      <c r="C46" s="208">
        <v>120</v>
      </c>
      <c r="D46" s="146">
        <v>0</v>
      </c>
    </row>
    <row r="47" spans="1:4" ht="15.75">
      <c r="A47" s="72">
        <v>6540634</v>
      </c>
      <c r="B47" s="145" t="s">
        <v>217</v>
      </c>
      <c r="C47" s="208">
        <v>300</v>
      </c>
      <c r="D47" s="209">
        <v>299.4</v>
      </c>
    </row>
    <row r="48" spans="1:4" ht="15.75">
      <c r="A48" s="72">
        <v>6540638</v>
      </c>
      <c r="B48" s="145" t="s">
        <v>218</v>
      </c>
      <c r="C48" s="208">
        <v>400</v>
      </c>
      <c r="D48" s="209">
        <v>164.063</v>
      </c>
    </row>
    <row r="49" spans="1:4" ht="15.75">
      <c r="A49" s="72">
        <v>6540639</v>
      </c>
      <c r="B49" s="145" t="s">
        <v>219</v>
      </c>
      <c r="C49" s="195">
        <v>1515.854</v>
      </c>
      <c r="D49" s="146">
        <v>0</v>
      </c>
    </row>
    <row r="50" spans="1:4" ht="15.75">
      <c r="A50" s="72">
        <v>6540640</v>
      </c>
      <c r="B50" s="145" t="s">
        <v>220</v>
      </c>
      <c r="C50" s="195">
        <v>74.005</v>
      </c>
      <c r="D50" s="146">
        <v>0</v>
      </c>
    </row>
    <row r="51" spans="1:4" ht="31.5">
      <c r="A51" s="168">
        <v>6540641</v>
      </c>
      <c r="B51" s="224" t="s">
        <v>221</v>
      </c>
      <c r="C51" s="195">
        <v>4345.049</v>
      </c>
      <c r="D51" s="146">
        <v>0</v>
      </c>
    </row>
    <row r="52" spans="1:4" ht="31.5">
      <c r="A52" s="168">
        <v>6540642</v>
      </c>
      <c r="B52" s="224" t="s">
        <v>222</v>
      </c>
      <c r="C52" s="195">
        <v>113.501</v>
      </c>
      <c r="D52" s="146">
        <v>0</v>
      </c>
    </row>
    <row r="53" spans="1:4" ht="31.5">
      <c r="A53" s="168">
        <v>6540643</v>
      </c>
      <c r="B53" s="224" t="s">
        <v>223</v>
      </c>
      <c r="C53" s="195">
        <v>16.631</v>
      </c>
      <c r="D53" s="146">
        <v>0</v>
      </c>
    </row>
    <row r="54" spans="1:4" ht="15.75">
      <c r="A54" s="72">
        <v>6540635</v>
      </c>
      <c r="B54" s="163" t="s">
        <v>224</v>
      </c>
      <c r="C54" s="195">
        <v>500</v>
      </c>
      <c r="D54" s="195">
        <v>466.8</v>
      </c>
    </row>
    <row r="55" spans="1:4" ht="15.75">
      <c r="A55" s="72">
        <v>6540631</v>
      </c>
      <c r="B55" s="166" t="s">
        <v>225</v>
      </c>
      <c r="C55" s="195">
        <v>600</v>
      </c>
      <c r="D55" s="209">
        <v>0</v>
      </c>
    </row>
    <row r="56" spans="1:4" ht="15.75">
      <c r="A56" s="72"/>
      <c r="B56" s="166" t="s">
        <v>226</v>
      </c>
      <c r="C56" s="195">
        <v>500</v>
      </c>
      <c r="D56" s="209">
        <v>0</v>
      </c>
    </row>
    <row r="57" spans="1:4" ht="15.75">
      <c r="A57" s="72">
        <v>6540637</v>
      </c>
      <c r="B57" s="166" t="s">
        <v>227</v>
      </c>
      <c r="C57" s="195">
        <v>100</v>
      </c>
      <c r="D57" s="209">
        <v>0</v>
      </c>
    </row>
    <row r="58" spans="1:4" ht="15.75">
      <c r="A58" s="72">
        <v>6540644</v>
      </c>
      <c r="B58" s="72" t="s">
        <v>228</v>
      </c>
      <c r="C58" s="195">
        <v>120</v>
      </c>
      <c r="D58" s="209">
        <v>0</v>
      </c>
    </row>
    <row r="59" spans="1:4" ht="15.75">
      <c r="A59" s="72">
        <v>6540645</v>
      </c>
      <c r="B59" s="72" t="s">
        <v>229</v>
      </c>
      <c r="C59" s="208">
        <v>90</v>
      </c>
      <c r="D59" s="209">
        <v>87.6</v>
      </c>
    </row>
    <row r="60" spans="1:4" ht="15.75">
      <c r="A60" s="72">
        <v>6540646</v>
      </c>
      <c r="B60" s="72" t="s">
        <v>230</v>
      </c>
      <c r="C60" s="208">
        <v>720</v>
      </c>
      <c r="D60" s="209">
        <v>0</v>
      </c>
    </row>
    <row r="61" spans="1:4" ht="15.75">
      <c r="A61" s="72">
        <v>6540647</v>
      </c>
      <c r="B61" s="72" t="s">
        <v>231</v>
      </c>
      <c r="C61" s="208">
        <v>20</v>
      </c>
      <c r="D61" s="208">
        <v>20</v>
      </c>
    </row>
    <row r="62" spans="1:4" ht="15.75">
      <c r="A62" s="72">
        <v>6540649</v>
      </c>
      <c r="B62" s="224" t="s">
        <v>233</v>
      </c>
      <c r="C62" s="208">
        <v>350</v>
      </c>
      <c r="D62" s="209">
        <v>0</v>
      </c>
    </row>
    <row r="63" spans="1:4" ht="31.5">
      <c r="A63" s="72">
        <v>6540494</v>
      </c>
      <c r="B63" s="227" t="s">
        <v>235</v>
      </c>
      <c r="C63" s="228">
        <v>9626.905</v>
      </c>
      <c r="D63" s="209">
        <v>0</v>
      </c>
    </row>
    <row r="64" spans="1:4" ht="15.75">
      <c r="A64" s="72"/>
      <c r="B64" s="145" t="s">
        <v>179</v>
      </c>
      <c r="C64" s="147">
        <f>SUM(C5:C63)</f>
        <v>92575.87</v>
      </c>
      <c r="D64" s="147">
        <f>SUM(D5:D63)</f>
        <v>6662.909</v>
      </c>
    </row>
    <row r="65" spans="1:4" ht="15.75">
      <c r="A65" s="429" t="s">
        <v>36</v>
      </c>
      <c r="B65" s="430"/>
      <c r="C65" s="223" t="s">
        <v>12</v>
      </c>
      <c r="D65" s="223"/>
    </row>
    <row r="66" spans="1:4" ht="15.75">
      <c r="A66" s="429"/>
      <c r="B66" s="431"/>
      <c r="C66" s="223" t="s">
        <v>13</v>
      </c>
      <c r="D66" s="223"/>
    </row>
    <row r="67" spans="1:4" ht="15.75">
      <c r="A67" s="432"/>
      <c r="B67" s="433"/>
      <c r="C67" s="223" t="s">
        <v>38</v>
      </c>
      <c r="D67" s="223"/>
    </row>
    <row r="68" spans="1:4" ht="15.75">
      <c r="A68" s="127"/>
      <c r="B68" s="127"/>
      <c r="C68" s="127"/>
      <c r="D68" s="127"/>
    </row>
    <row r="69" spans="1:4" ht="15.75">
      <c r="A69" s="127"/>
      <c r="B69" s="127"/>
      <c r="C69" s="127"/>
      <c r="D69" s="127"/>
    </row>
    <row r="70" spans="1:4" ht="15.75">
      <c r="A70" s="127"/>
      <c r="B70" s="127"/>
      <c r="C70" s="127"/>
      <c r="D70" s="127"/>
    </row>
    <row r="71" spans="1:4" ht="15.75">
      <c r="A71" s="127"/>
      <c r="B71" s="127"/>
      <c r="C71" s="127"/>
      <c r="D71" s="127"/>
    </row>
  </sheetData>
  <sheetProtection/>
  <mergeCells count="5">
    <mergeCell ref="A65:B67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elidona.durmishi</dc:creator>
  <cp:keywords/>
  <dc:description/>
  <cp:lastModifiedBy>use</cp:lastModifiedBy>
  <cp:lastPrinted>2022-05-30T12:48:02Z</cp:lastPrinted>
  <dcterms:created xsi:type="dcterms:W3CDTF">2018-02-02T09:29:04Z</dcterms:created>
  <dcterms:modified xsi:type="dcterms:W3CDTF">2022-10-10T06:26:39Z</dcterms:modified>
  <cp:category/>
  <cp:version/>
  <cp:contentType/>
  <cp:contentStatus/>
</cp:coreProperties>
</file>